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-Jana\DATA - Marta - 2021\Rozpočet\Rozpočet 2022\"/>
    </mc:Choice>
  </mc:AlternateContent>
  <xr:revisionPtr revIDLastSave="0" documentId="13_ncr:1_{9E73CF69-ECF6-44DB-A25E-33ACC5D11F8B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Výdaje k vyvěšení" sheetId="21" r:id="rId1"/>
    <sheet name=" Příjmy k vyvěšení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1" l="1"/>
  <c r="G51" i="21"/>
  <c r="F51" i="21"/>
  <c r="E51" i="21"/>
  <c r="G51" i="18" l="1"/>
  <c r="E51" i="18" l="1"/>
  <c r="F51" i="18"/>
  <c r="D64" i="21" l="1"/>
  <c r="D65" i="21" s="1"/>
  <c r="D51" i="18"/>
  <c r="D66" i="21" l="1"/>
</calcChain>
</file>

<file path=xl/sharedStrings.xml><?xml version="1.0" encoding="utf-8"?>
<sst xmlns="http://schemas.openxmlformats.org/spreadsheetml/2006/main" count="144" uniqueCount="129">
  <si>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</si>
  <si>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</si>
  <si>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</si>
  <si>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</si>
  <si>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</si>
  <si>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</si>
  <si>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</si>
  <si>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DPH</t>
  </si>
  <si>
    <t>Daň z nemovitostí</t>
  </si>
  <si>
    <t>Správní poplatky</t>
  </si>
  <si>
    <t>Poplatek ze psů</t>
  </si>
  <si>
    <t>Popl. za užívání veřej. prostranství</t>
  </si>
  <si>
    <t>Poplatky za odpady</t>
  </si>
  <si>
    <t>Neinvestiční dotace ze st. rozpočtu</t>
  </si>
  <si>
    <t>Pronájmy pozemků</t>
  </si>
  <si>
    <t>Sběr druhotných surovin</t>
  </si>
  <si>
    <t>Příspěvky na vodovod.přípojky</t>
  </si>
  <si>
    <t>Pronájem vodovodu</t>
  </si>
  <si>
    <t>Pronájem kanalizace a ČOV</t>
  </si>
  <si>
    <t>Knihovna - poplatky čtenářů</t>
  </si>
  <si>
    <t>Nájmy- bytový dům</t>
  </si>
  <si>
    <t>Hřbitovní poplatky služby</t>
  </si>
  <si>
    <t>Hřbitovní poplatky nájem</t>
  </si>
  <si>
    <t>Prodej pozemků</t>
  </si>
  <si>
    <t>EKO-KOM-třídění odpadu</t>
  </si>
  <si>
    <t xml:space="preserve">Pronájmy- nebytové prostory </t>
  </si>
  <si>
    <t>Úroky z účtů</t>
  </si>
  <si>
    <t xml:space="preserve">Sňato:        </t>
  </si>
  <si>
    <t>Region Židlochovicko</t>
  </si>
  <si>
    <t>Silnice</t>
  </si>
  <si>
    <t>Chodníky a místní komunikace</t>
  </si>
  <si>
    <t>IDS</t>
  </si>
  <si>
    <t>Pitná voda</t>
  </si>
  <si>
    <t>Odvádění a čištění odpadních vod</t>
  </si>
  <si>
    <t>Knihovna</t>
  </si>
  <si>
    <t>Příspěvky církvím</t>
  </si>
  <si>
    <t>Záležitosti kultury</t>
  </si>
  <si>
    <t>Veřejný rozhlas</t>
  </si>
  <si>
    <t>Vydávání zpravodaje</t>
  </si>
  <si>
    <t>Zájmová činnost v kultuře</t>
  </si>
  <si>
    <t>Tělovýchovná činnost</t>
  </si>
  <si>
    <t>Využití volného času dětí a mládeže</t>
  </si>
  <si>
    <t>Ostatní zájmová činnost</t>
  </si>
  <si>
    <t>Bytové hospodářství</t>
  </si>
  <si>
    <t>Veřejné osvětlení</t>
  </si>
  <si>
    <t>Pohřebnictví</t>
  </si>
  <si>
    <t>Komunální služby a územní rozvoj</t>
  </si>
  <si>
    <t>Sběr a svoz nebezpečných odpadů</t>
  </si>
  <si>
    <t>Péče o vzhled obce a veřejnou zeleň</t>
  </si>
  <si>
    <t>Příspěvek Diakonie</t>
  </si>
  <si>
    <t>Krizová opatření</t>
  </si>
  <si>
    <t>Požární ochrana</t>
  </si>
  <si>
    <t>Místní zastupitelské orgány</t>
  </si>
  <si>
    <t>Vnitřní správa</t>
  </si>
  <si>
    <t>Ostatní činnosti</t>
  </si>
  <si>
    <t>Příjmy</t>
  </si>
  <si>
    <t>Výdaje</t>
  </si>
  <si>
    <t>Příjem za stavební suť</t>
  </si>
  <si>
    <t>Ostatní finanční operace</t>
  </si>
  <si>
    <t>OBEC Těšany</t>
  </si>
  <si>
    <t>PŘÍJMY CELKEM</t>
  </si>
  <si>
    <t>VÝDAJE CELKEM</t>
  </si>
  <si>
    <t>Služby - bytový dům</t>
  </si>
  <si>
    <t>Přispěvek ZUŠ Klobouky</t>
  </si>
  <si>
    <t>Sběr a svoz odpadů</t>
  </si>
  <si>
    <t xml:space="preserve">Odstraňování tuhých emisi </t>
  </si>
  <si>
    <t>Návrh za §</t>
  </si>
  <si>
    <t>Z TOHO INVESTICE</t>
  </si>
  <si>
    <t>Pronájem plynárenského zařízení</t>
  </si>
  <si>
    <t>Ostatní sociální péče a pomoc dětem</t>
  </si>
  <si>
    <t>Provoz silniční veřejné dopravy</t>
  </si>
  <si>
    <t>Ostatní činnosti souvis. se službami pro obyvatelstvo</t>
  </si>
  <si>
    <t>Financující položka - rezerva</t>
  </si>
  <si>
    <t>Daň z hazardních her</t>
  </si>
  <si>
    <t>Příjmy úhrad za dobývání nerostů</t>
  </si>
  <si>
    <t>Čipy - multifunkční hřiště</t>
  </si>
  <si>
    <t>Přijaté příspěvky a náhrady</t>
  </si>
  <si>
    <t>Příjem za odpadové tašky</t>
  </si>
  <si>
    <t>dopravní značky</t>
  </si>
  <si>
    <t>Ostatní služby a činnost v oblasti soc. péče</t>
  </si>
  <si>
    <t>Územní plánování</t>
  </si>
  <si>
    <t>Finanční vypořádání minulých let</t>
  </si>
  <si>
    <t>Příjmy z poskytování služeb a výrob.</t>
  </si>
  <si>
    <t>Ostatní záležitosti kultury</t>
  </si>
  <si>
    <t>Příjmy z prodeje prodaného zboží</t>
  </si>
  <si>
    <t>Příspěvek  PO ZŠ - neinvestiční</t>
  </si>
  <si>
    <t>Financování</t>
  </si>
  <si>
    <t>FINANCOVÁNÍ CELKEM</t>
  </si>
  <si>
    <t>Saldo</t>
  </si>
  <si>
    <t>ZŠ a MŠ Těšany</t>
  </si>
  <si>
    <t>Ost. Investiční přijaté transfery ze stát. rozpočtu</t>
  </si>
  <si>
    <t>Příspěvek TJ SOKOL, OREL,Woflpack</t>
  </si>
  <si>
    <t>Příspěvek  RC Na Myšáku , Těšánek, SDH</t>
  </si>
  <si>
    <t>Součet příjmů podle tříd rozpočtové skladby:</t>
  </si>
  <si>
    <t>Daňové příimy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</si>
  <si>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</si>
  <si>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</si>
  <si>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</si>
  <si>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</si>
  <si>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</si>
  <si>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</si>
  <si>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 xml:space="preserve">Sňato:       </t>
  </si>
  <si>
    <t>Územní rozvoj (Cezava)</t>
  </si>
  <si>
    <t>Daň z příjmu právnických osob za obce</t>
  </si>
  <si>
    <t>Neinvestiční přijaté transfery z všeo.pokl. Správy SR</t>
  </si>
  <si>
    <t xml:space="preserve">Ost. Nein. Transfery ze SR </t>
  </si>
  <si>
    <t>Nein. Přij. Transfery od krajů</t>
  </si>
  <si>
    <t>Příjmy s poskytování služeb (vstupné)</t>
  </si>
  <si>
    <t>Průtoková dotace - neinevestiční</t>
  </si>
  <si>
    <t>Jako závazné ukazatele jsou finanční vztahy k ostatním rozpočtům.</t>
  </si>
  <si>
    <t>Investiční přijaté transfery od krajů</t>
  </si>
  <si>
    <t>Rozpočet 2021</t>
  </si>
  <si>
    <t>Rozpočet  po změnách 2021</t>
  </si>
  <si>
    <t>Očekávané plnění 2021</t>
  </si>
  <si>
    <t>Ostatní přijaté vratky transferů - ZŠ</t>
  </si>
  <si>
    <t>Přijaté neinvestiční dary</t>
  </si>
  <si>
    <t>Pojistná událost</t>
  </si>
  <si>
    <t>Přijaté investiční dary</t>
  </si>
  <si>
    <t>Neinvestiční transfery cizím PO</t>
  </si>
  <si>
    <t>Ost. Správa v obl. hosp. opatření pro krizové stavy</t>
  </si>
  <si>
    <t>Volby do Parlamentu ČR</t>
  </si>
  <si>
    <t>Závazným ukazatel u příjmů je paragraf, kde není u příjmů paragraf tak položka a u výdajů je paragraf.</t>
  </si>
  <si>
    <t>OBEC Těšany           ROZPOČET  2022 - VÝDAJE</t>
  </si>
  <si>
    <t>Rozpočet 2022</t>
  </si>
  <si>
    <t>ROZPOČET 2022 - PŘÍJMY</t>
  </si>
  <si>
    <t>Schváleno ZO Těšany dne: 6.12.2021</t>
  </si>
  <si>
    <t>Vyvěšeno : 8.12.2021</t>
  </si>
  <si>
    <t>usnesením č. 16/214/2021/Z</t>
  </si>
  <si>
    <t>č. jednací: OUTE/1063/2021/NM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</si>
</sst>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58">
    <xf numFmtId="0" fontId="0" fillId="0" borderId="0" xfId="0"/>
    <xf numFmtId="0" fontId="8" fillId="0" borderId="10" xfId="1" applyFont="1" applyBorder="1"/>
    <xf numFmtId="0" fontId="9" fillId="0" borderId="11" xfId="1" applyFont="1" applyBorder="1"/>
    <xf numFmtId="0" fontId="7" fillId="0" borderId="0" xfId="0" applyFont="1"/>
    <xf numFmtId="0" fontId="6" fillId="0" borderId="1" xfId="1" applyFont="1" applyBorder="1"/>
    <xf numFmtId="0" fontId="6" fillId="0" borderId="1" xfId="1" applyFont="1" applyFill="1" applyBorder="1"/>
    <xf numFmtId="3" fontId="7" fillId="0" borderId="0" xfId="0" applyNumberFormat="1" applyFont="1"/>
    <xf numFmtId="0" fontId="12" fillId="2" borderId="0" xfId="1" applyFont="1" applyFill="1" applyBorder="1"/>
    <xf numFmtId="0" fontId="13" fillId="0" borderId="0" xfId="1" applyFont="1"/>
    <xf numFmtId="0" fontId="12" fillId="0" borderId="0" xfId="1" applyFont="1"/>
    <xf numFmtId="3" fontId="12" fillId="0" borderId="0" xfId="1" applyNumberFormat="1" applyFont="1"/>
    <xf numFmtId="0" fontId="6" fillId="0" borderId="0" xfId="1" applyFont="1" applyAlignment="1"/>
    <xf numFmtId="0" fontId="14" fillId="0" borderId="0" xfId="1" applyFont="1"/>
    <xf numFmtId="14" fontId="14" fillId="0" borderId="0" xfId="1" applyNumberFormat="1" applyFont="1"/>
    <xf numFmtId="0" fontId="6" fillId="0" borderId="0" xfId="1" applyFont="1"/>
    <xf numFmtId="0" fontId="6" fillId="0" borderId="15" xfId="1" applyFont="1" applyBorder="1"/>
    <xf numFmtId="0" fontId="8" fillId="0" borderId="0" xfId="1" applyFont="1"/>
    <xf numFmtId="0" fontId="8" fillId="0" borderId="18" xfId="1" applyFont="1" applyBorder="1"/>
    <xf numFmtId="0" fontId="8" fillId="0" borderId="19" xfId="1" applyFont="1" applyBorder="1"/>
    <xf numFmtId="3" fontId="15" fillId="3" borderId="2" xfId="1" applyNumberFormat="1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0" fontId="6" fillId="2" borderId="16" xfId="1" applyFont="1" applyFill="1" applyBorder="1"/>
    <xf numFmtId="0" fontId="11" fillId="2" borderId="20" xfId="1" applyFont="1" applyFill="1" applyBorder="1"/>
    <xf numFmtId="0" fontId="5" fillId="0" borderId="2" xfId="1" applyFont="1" applyBorder="1" applyAlignment="1">
      <alignment horizontal="right"/>
    </xf>
    <xf numFmtId="0" fontId="5" fillId="0" borderId="3" xfId="1" applyFont="1" applyBorder="1"/>
    <xf numFmtId="0" fontId="11" fillId="0" borderId="5" xfId="1" applyFont="1" applyBorder="1"/>
    <xf numFmtId="3" fontId="6" fillId="0" borderId="6" xfId="1" applyNumberFormat="1" applyFont="1" applyBorder="1"/>
    <xf numFmtId="0" fontId="8" fillId="4" borderId="22" xfId="1" applyFont="1" applyFill="1" applyBorder="1"/>
    <xf numFmtId="3" fontId="11" fillId="4" borderId="23" xfId="1" applyNumberFormat="1" applyFont="1" applyFill="1" applyBorder="1"/>
    <xf numFmtId="3" fontId="15" fillId="5" borderId="5" xfId="1" applyNumberFormat="1" applyFont="1" applyFill="1" applyBorder="1" applyAlignment="1">
      <alignment vertical="center"/>
    </xf>
    <xf numFmtId="3" fontId="15" fillId="5" borderId="6" xfId="1" applyNumberFormat="1" applyFont="1" applyFill="1" applyBorder="1" applyAlignment="1">
      <alignment vertical="center"/>
    </xf>
    <xf numFmtId="0" fontId="15" fillId="2" borderId="5" xfId="1" applyFont="1" applyFill="1" applyBorder="1"/>
    <xf numFmtId="3" fontId="15" fillId="2" borderId="6" xfId="1" applyNumberFormat="1" applyFont="1" applyFill="1" applyBorder="1"/>
    <xf numFmtId="3" fontId="15" fillId="4" borderId="8" xfId="1" applyNumberFormat="1" applyFont="1" applyFill="1" applyBorder="1" applyAlignment="1">
      <alignment vertical="center"/>
    </xf>
    <xf numFmtId="3" fontId="16" fillId="4" borderId="14" xfId="0" applyNumberFormat="1" applyFont="1" applyFill="1" applyBorder="1"/>
    <xf numFmtId="0" fontId="5" fillId="3" borderId="13" xfId="1" applyFont="1" applyFill="1" applyBorder="1" applyAlignment="1">
      <alignment horizontal="center"/>
    </xf>
    <xf numFmtId="0" fontId="5" fillId="0" borderId="11" xfId="0" applyFont="1" applyBorder="1"/>
    <xf numFmtId="0" fontId="4" fillId="0" borderId="9" xfId="0" applyFont="1" applyBorder="1"/>
    <xf numFmtId="0" fontId="5" fillId="0" borderId="12" xfId="1" applyFont="1" applyBorder="1" applyAlignment="1">
      <alignment horizontal="right"/>
    </xf>
    <xf numFmtId="0" fontId="5" fillId="0" borderId="13" xfId="1" applyFont="1" applyBorder="1"/>
    <xf numFmtId="0" fontId="6" fillId="2" borderId="5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/>
    <xf numFmtId="0" fontId="6" fillId="2" borderId="1" xfId="1" applyFont="1" applyFill="1" applyBorder="1"/>
    <xf numFmtId="0" fontId="6" fillId="0" borderId="5" xfId="1" applyFont="1" applyBorder="1"/>
    <xf numFmtId="0" fontId="6" fillId="0" borderId="25" xfId="1" applyFont="1" applyBorder="1"/>
    <xf numFmtId="0" fontId="17" fillId="2" borderId="1" xfId="1" applyFont="1" applyFill="1" applyBorder="1"/>
    <xf numFmtId="3" fontId="0" fillId="0" borderId="0" xfId="0" applyNumberFormat="1"/>
    <xf numFmtId="0" fontId="18" fillId="0" borderId="10" xfId="0" applyFont="1" applyBorder="1"/>
    <xf numFmtId="0" fontId="19" fillId="0" borderId="0" xfId="0" applyFont="1"/>
    <xf numFmtId="0" fontId="0" fillId="0" borderId="10" xfId="0" applyBorder="1"/>
    <xf numFmtId="0" fontId="0" fillId="0" borderId="11" xfId="0" applyBorder="1"/>
    <xf numFmtId="0" fontId="0" fillId="0" borderId="9" xfId="0" applyBorder="1"/>
    <xf numFmtId="3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0" fillId="0" borderId="33" xfId="0" applyNumberForma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3" fontId="0" fillId="0" borderId="37" xfId="0" applyNumberFormat="1" applyBorder="1"/>
    <xf numFmtId="0" fontId="11" fillId="0" borderId="0" xfId="1" applyFont="1"/>
    <xf numFmtId="0" fontId="20" fillId="0" borderId="0" xfId="1" applyFont="1"/>
    <xf numFmtId="14" fontId="11" fillId="0" borderId="0" xfId="1" applyNumberFormat="1" applyFont="1"/>
    <xf numFmtId="14" fontId="20" fillId="0" borderId="0" xfId="1" applyNumberFormat="1" applyFont="1"/>
    <xf numFmtId="0" fontId="11" fillId="2" borderId="0" xfId="1" applyFont="1" applyFill="1"/>
    <xf numFmtId="0" fontId="7" fillId="0" borderId="0" xfId="0" applyFont="1" applyAlignment="1">
      <alignment wrapText="1"/>
    </xf>
    <xf numFmtId="0" fontId="12" fillId="0" borderId="1" xfId="1" applyFont="1" applyBorder="1"/>
    <xf numFmtId="0" fontId="12" fillId="0" borderId="1" xfId="1" applyFont="1" applyFill="1" applyBorder="1"/>
    <xf numFmtId="0" fontId="12" fillId="2" borderId="1" xfId="1" applyFont="1" applyFill="1" applyBorder="1"/>
    <xf numFmtId="0" fontId="12" fillId="0" borderId="15" xfId="1" applyFont="1" applyBorder="1"/>
    <xf numFmtId="0" fontId="21" fillId="3" borderId="22" xfId="1" applyFont="1" applyFill="1" applyBorder="1"/>
    <xf numFmtId="14" fontId="12" fillId="0" borderId="0" xfId="1" applyNumberFormat="1" applyFont="1"/>
    <xf numFmtId="0" fontId="12" fillId="0" borderId="0" xfId="1" applyFont="1" applyBorder="1"/>
    <xf numFmtId="0" fontId="23" fillId="0" borderId="0" xfId="0" applyFont="1"/>
    <xf numFmtId="3" fontId="11" fillId="3" borderId="22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11" fillId="0" borderId="38" xfId="1" applyNumberFormat="1" applyFont="1" applyBorder="1" applyAlignment="1">
      <alignment horizontal="right"/>
    </xf>
    <xf numFmtId="3" fontId="21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3" fontId="20" fillId="0" borderId="0" xfId="1" applyNumberFormat="1" applyFont="1" applyAlignment="1">
      <alignment horizontal="right"/>
    </xf>
    <xf numFmtId="3" fontId="11" fillId="0" borderId="0" xfId="1" applyNumberFormat="1" applyFont="1" applyBorder="1" applyAlignment="1">
      <alignment horizontal="right"/>
    </xf>
    <xf numFmtId="3" fontId="11" fillId="2" borderId="0" xfId="1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11" fillId="0" borderId="1" xfId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4" fillId="5" borderId="39" xfId="0" applyNumberFormat="1" applyFont="1" applyFill="1" applyBorder="1" applyAlignment="1">
      <alignment horizontal="right"/>
    </xf>
    <xf numFmtId="0" fontId="12" fillId="2" borderId="1" xfId="1" applyFont="1" applyFill="1" applyBorder="1" applyAlignment="1">
      <alignment horizontal="left"/>
    </xf>
    <xf numFmtId="3" fontId="5" fillId="2" borderId="1" xfId="0" applyNumberFormat="1" applyFont="1" applyFill="1" applyBorder="1"/>
    <xf numFmtId="3" fontId="5" fillId="2" borderId="24" xfId="0" applyNumberFormat="1" applyFont="1" applyFill="1" applyBorder="1"/>
    <xf numFmtId="3" fontId="5" fillId="0" borderId="24" xfId="0" applyNumberFormat="1" applyFont="1" applyBorder="1"/>
    <xf numFmtId="0" fontId="5" fillId="5" borderId="3" xfId="1" applyFont="1" applyFill="1" applyBorder="1" applyAlignment="1">
      <alignment horizontal="center"/>
    </xf>
    <xf numFmtId="3" fontId="5" fillId="5" borderId="4" xfId="1" applyNumberFormat="1" applyFont="1" applyFill="1" applyBorder="1" applyAlignment="1">
      <alignment horizontal="left"/>
    </xf>
    <xf numFmtId="3" fontId="11" fillId="0" borderId="1" xfId="1" applyNumberFormat="1" applyFont="1" applyFill="1" applyBorder="1" applyAlignment="1">
      <alignment horizontal="right"/>
    </xf>
    <xf numFmtId="3" fontId="11" fillId="2" borderId="1" xfId="1" applyNumberFormat="1" applyFont="1" applyFill="1" applyBorder="1" applyAlignment="1">
      <alignment horizontal="right"/>
    </xf>
    <xf numFmtId="0" fontId="3" fillId="0" borderId="0" xfId="1" applyFont="1" applyFill="1" applyBorder="1"/>
    <xf numFmtId="3" fontId="16" fillId="0" borderId="0" xfId="0" applyNumberFormat="1" applyFont="1" applyFill="1" applyBorder="1"/>
    <xf numFmtId="0" fontId="0" fillId="0" borderId="0" xfId="0" applyFill="1"/>
    <xf numFmtId="3" fontId="19" fillId="5" borderId="17" xfId="0" applyNumberFormat="1" applyFont="1" applyFill="1" applyBorder="1" applyAlignment="1">
      <alignment horizontal="right"/>
    </xf>
    <xf numFmtId="3" fontId="0" fillId="0" borderId="0" xfId="0" applyNumberFormat="1" applyFill="1"/>
    <xf numFmtId="3" fontId="24" fillId="0" borderId="24" xfId="0" applyNumberFormat="1" applyFont="1" applyBorder="1"/>
    <xf numFmtId="3" fontId="25" fillId="0" borderId="1" xfId="0" applyNumberFormat="1" applyFont="1" applyBorder="1"/>
    <xf numFmtId="0" fontId="26" fillId="2" borderId="1" xfId="1" applyFont="1" applyFill="1" applyBorder="1"/>
    <xf numFmtId="0" fontId="27" fillId="2" borderId="1" xfId="1" applyFont="1" applyFill="1" applyBorder="1"/>
    <xf numFmtId="0" fontId="26" fillId="2" borderId="5" xfId="1" applyFont="1" applyFill="1" applyBorder="1"/>
    <xf numFmtId="0" fontId="27" fillId="0" borderId="1" xfId="1" applyFont="1" applyBorder="1"/>
    <xf numFmtId="3" fontId="24" fillId="2" borderId="24" xfId="0" applyNumberFormat="1" applyFont="1" applyFill="1" applyBorder="1"/>
    <xf numFmtId="0" fontId="25" fillId="0" borderId="0" xfId="0" applyFont="1"/>
    <xf numFmtId="0" fontId="28" fillId="0" borderId="5" xfId="1" applyFont="1" applyFill="1" applyBorder="1"/>
    <xf numFmtId="0" fontId="26" fillId="0" borderId="1" xfId="1" applyFont="1" applyFill="1" applyBorder="1"/>
    <xf numFmtId="0" fontId="27" fillId="0" borderId="1" xfId="1" applyFont="1" applyFill="1" applyBorder="1"/>
    <xf numFmtId="3" fontId="24" fillId="0" borderId="24" xfId="0" applyNumberFormat="1" applyFont="1" applyFill="1" applyBorder="1"/>
    <xf numFmtId="3" fontId="29" fillId="0" borderId="1" xfId="0" applyNumberFormat="1" applyFont="1" applyFill="1" applyBorder="1"/>
    <xf numFmtId="0" fontId="29" fillId="0" borderId="0" xfId="0" applyFont="1" applyFill="1"/>
    <xf numFmtId="0" fontId="11" fillId="3" borderId="2" xfId="1" applyFont="1" applyFill="1" applyBorder="1" applyAlignment="1">
      <alignment wrapText="1"/>
    </xf>
    <xf numFmtId="0" fontId="11" fillId="3" borderId="3" xfId="1" applyFont="1" applyFill="1" applyBorder="1" applyAlignment="1">
      <alignment wrapText="1"/>
    </xf>
    <xf numFmtId="0" fontId="21" fillId="3" borderId="3" xfId="1" applyFont="1" applyFill="1" applyBorder="1" applyAlignment="1">
      <alignment wrapText="1"/>
    </xf>
    <xf numFmtId="3" fontId="11" fillId="3" borderId="40" xfId="1" applyNumberFormat="1" applyFont="1" applyFill="1" applyBorder="1" applyAlignment="1">
      <alignment horizontal="center" wrapText="1"/>
    </xf>
    <xf numFmtId="0" fontId="11" fillId="5" borderId="3" xfId="1" applyFont="1" applyFill="1" applyBorder="1" applyAlignment="1">
      <alignment horizontal="center" wrapText="1"/>
    </xf>
    <xf numFmtId="3" fontId="11" fillId="5" borderId="4" xfId="1" applyNumberFormat="1" applyFont="1" applyFill="1" applyBorder="1" applyAlignment="1">
      <alignment horizontal="center" wrapText="1"/>
    </xf>
    <xf numFmtId="3" fontId="7" fillId="0" borderId="6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3" fillId="0" borderId="6" xfId="0" applyNumberFormat="1" applyFont="1" applyBorder="1"/>
    <xf numFmtId="3" fontId="27" fillId="0" borderId="6" xfId="0" applyNumberFormat="1" applyFont="1" applyBorder="1"/>
    <xf numFmtId="3" fontId="30" fillId="0" borderId="6" xfId="0" applyNumberFormat="1" applyFont="1" applyFill="1" applyBorder="1"/>
    <xf numFmtId="3" fontId="23" fillId="0" borderId="0" xfId="0" applyNumberFormat="1" applyFont="1" applyFill="1"/>
    <xf numFmtId="3" fontId="23" fillId="2" borderId="1" xfId="0" applyNumberFormat="1" applyFont="1" applyFill="1" applyBorder="1"/>
    <xf numFmtId="3" fontId="23" fillId="0" borderId="6" xfId="0" applyNumberFormat="1" applyFont="1" applyBorder="1" applyAlignment="1">
      <alignment horizontal="right" vertical="center"/>
    </xf>
    <xf numFmtId="3" fontId="23" fillId="0" borderId="1" xfId="0" applyNumberFormat="1" applyFont="1" applyBorder="1"/>
    <xf numFmtId="3" fontId="27" fillId="2" borderId="1" xfId="0" applyNumberFormat="1" applyFont="1" applyFill="1" applyBorder="1"/>
    <xf numFmtId="3" fontId="23" fillId="2" borderId="0" xfId="0" applyNumberFormat="1" applyFont="1" applyFill="1" applyBorder="1"/>
    <xf numFmtId="3" fontId="23" fillId="0" borderId="0" xfId="0" applyNumberFormat="1" applyFont="1" applyBorder="1"/>
    <xf numFmtId="0" fontId="0" fillId="0" borderId="0" xfId="0" applyBorder="1"/>
    <xf numFmtId="0" fontId="3" fillId="3" borderId="2" xfId="1" applyFont="1" applyFill="1" applyBorder="1"/>
    <xf numFmtId="3" fontId="16" fillId="3" borderId="4" xfId="0" applyNumberFormat="1" applyFont="1" applyFill="1" applyBorder="1"/>
    <xf numFmtId="0" fontId="3" fillId="3" borderId="8" xfId="1" applyFont="1" applyFill="1" applyBorder="1"/>
    <xf numFmtId="3" fontId="16" fillId="3" borderId="14" xfId="0" applyNumberFormat="1" applyFont="1" applyFill="1" applyBorder="1"/>
    <xf numFmtId="0" fontId="3" fillId="2" borderId="0" xfId="1" applyFont="1" applyFill="1" applyBorder="1"/>
    <xf numFmtId="3" fontId="22" fillId="5" borderId="41" xfId="0" applyNumberFormat="1" applyFont="1" applyFill="1" applyBorder="1"/>
    <xf numFmtId="3" fontId="22" fillId="5" borderId="43" xfId="0" applyNumberFormat="1" applyFont="1" applyFill="1" applyBorder="1"/>
    <xf numFmtId="3" fontId="12" fillId="5" borderId="42" xfId="0" applyNumberFormat="1" applyFont="1" applyFill="1" applyBorder="1"/>
    <xf numFmtId="0" fontId="6" fillId="2" borderId="8" xfId="1" applyFont="1" applyFill="1" applyBorder="1"/>
    <xf numFmtId="0" fontId="6" fillId="2" borderId="7" xfId="1" applyFont="1" applyFill="1" applyBorder="1"/>
    <xf numFmtId="0" fontId="12" fillId="2" borderId="7" xfId="1" applyFont="1" applyFill="1" applyBorder="1"/>
    <xf numFmtId="3" fontId="5" fillId="2" borderId="44" xfId="0" applyNumberFormat="1" applyFont="1" applyFill="1" applyBorder="1"/>
    <xf numFmtId="3" fontId="23" fillId="2" borderId="7" xfId="0" applyNumberFormat="1" applyFont="1" applyFill="1" applyBorder="1"/>
    <xf numFmtId="3" fontId="23" fillId="0" borderId="14" xfId="0" applyNumberFormat="1" applyFont="1" applyBorder="1"/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F14F-5DC4-4E57-85CF-FB7B2126A34A}">
  <dimension ref="A1:L90"/>
  <sheetViews>
    <sheetView zoomScale="120" zoomScaleNormal="120" workbookViewId="0">
      <selection activeCell="G58" sqref="G58"/>
    </sheetView>
  </sheetViews>
  <sheetFormatPr defaultRowHeight="15" x14ac:dyDescent="0.25"/>
  <cols>
    <col min="2" max="2" width="6.42578125" bestFit="1" customWidth="1"/>
    <col min="3" max="3" width="33.140625" customWidth="1"/>
    <col min="4" max="4" width="24.42578125" customWidth="1"/>
    <col min="5" max="5" width="18.140625" customWidth="1"/>
    <col min="6" max="6" width="17.5703125" customWidth="1"/>
    <col min="7" max="7" width="17.28515625" style="47" customWidth="1"/>
    <col min="12" max="12" width="9.85546875" bestFit="1" customWidth="1"/>
  </cols>
  <sheetData>
    <row r="1" spans="1:7" ht="30.75" customHeight="1" thickBot="1" x14ac:dyDescent="0.4">
      <c r="A1" s="48" t="s">
        <v>122</v>
      </c>
      <c r="B1" s="36"/>
      <c r="C1" s="36"/>
      <c r="D1" s="37"/>
    </row>
    <row r="2" spans="1:7" ht="42" customHeight="1" x14ac:dyDescent="0.25">
      <c r="A2" s="38" t="s">
        <v>0</v>
      </c>
      <c r="B2" s="39" t="s">
        <v>1</v>
      </c>
      <c r="C2" s="35" t="s">
        <v>2</v>
      </c>
      <c r="D2" s="126" t="s">
        <v>123</v>
      </c>
      <c r="E2" s="127" t="s">
        <v>111</v>
      </c>
      <c r="F2" s="127" t="s">
        <v>112</v>
      </c>
      <c r="G2" s="128" t="s">
        <v>113</v>
      </c>
    </row>
    <row r="3" spans="1:7" ht="15.75" x14ac:dyDescent="0.25">
      <c r="A3" s="40">
        <v>2143</v>
      </c>
      <c r="B3" s="41"/>
      <c r="C3" s="96" t="s">
        <v>28</v>
      </c>
      <c r="D3" s="98">
        <v>14100</v>
      </c>
      <c r="E3" s="135">
        <v>13900</v>
      </c>
      <c r="F3" s="135">
        <v>13900</v>
      </c>
      <c r="G3" s="136">
        <v>13827</v>
      </c>
    </row>
    <row r="4" spans="1:7" ht="15.75" x14ac:dyDescent="0.25">
      <c r="A4" s="40">
        <v>2212</v>
      </c>
      <c r="B4" s="41"/>
      <c r="C4" s="96" t="s">
        <v>29</v>
      </c>
      <c r="D4" s="98">
        <v>100000</v>
      </c>
      <c r="E4" s="135">
        <v>83200</v>
      </c>
      <c r="F4" s="135">
        <v>113200</v>
      </c>
      <c r="G4" s="131">
        <v>85000</v>
      </c>
    </row>
    <row r="5" spans="1:7" ht="15.75" x14ac:dyDescent="0.25">
      <c r="A5" s="42">
        <v>2219</v>
      </c>
      <c r="B5" s="43"/>
      <c r="C5" s="73" t="s">
        <v>30</v>
      </c>
      <c r="D5" s="98">
        <v>800000</v>
      </c>
      <c r="E5" s="135">
        <v>585000</v>
      </c>
      <c r="F5" s="135">
        <v>120000</v>
      </c>
      <c r="G5" s="131">
        <v>95000</v>
      </c>
    </row>
    <row r="6" spans="1:7" ht="15.75" x14ac:dyDescent="0.25">
      <c r="A6" s="42">
        <v>2221</v>
      </c>
      <c r="B6" s="43"/>
      <c r="C6" s="73" t="s">
        <v>70</v>
      </c>
      <c r="D6" s="98">
        <v>10000</v>
      </c>
      <c r="E6" s="135">
        <v>10000</v>
      </c>
      <c r="F6" s="135">
        <v>10000</v>
      </c>
      <c r="G6" s="131">
        <v>7018</v>
      </c>
    </row>
    <row r="7" spans="1:7" ht="15.75" x14ac:dyDescent="0.25">
      <c r="A7" s="44">
        <v>2229</v>
      </c>
      <c r="B7" s="4"/>
      <c r="C7" s="71" t="s">
        <v>78</v>
      </c>
      <c r="D7" s="99">
        <v>10000</v>
      </c>
      <c r="E7" s="135">
        <v>10000</v>
      </c>
      <c r="F7" s="135">
        <v>10000</v>
      </c>
      <c r="G7" s="131">
        <v>0</v>
      </c>
    </row>
    <row r="8" spans="1:7" ht="15.75" x14ac:dyDescent="0.25">
      <c r="A8" s="44">
        <v>2292</v>
      </c>
      <c r="B8" s="4"/>
      <c r="C8" s="71" t="s">
        <v>31</v>
      </c>
      <c r="D8" s="99">
        <v>128100</v>
      </c>
      <c r="E8" s="137">
        <v>62900</v>
      </c>
      <c r="F8" s="137">
        <v>62900</v>
      </c>
      <c r="G8" s="131">
        <v>62850</v>
      </c>
    </row>
    <row r="9" spans="1:7" ht="15.75" x14ac:dyDescent="0.25">
      <c r="A9" s="42">
        <v>2310</v>
      </c>
      <c r="B9" s="43"/>
      <c r="C9" s="73" t="s">
        <v>32</v>
      </c>
      <c r="D9" s="98">
        <v>255000</v>
      </c>
      <c r="E9" s="135">
        <v>219000</v>
      </c>
      <c r="F9" s="135">
        <v>219000</v>
      </c>
      <c r="G9" s="131">
        <v>0</v>
      </c>
    </row>
    <row r="10" spans="1:7" ht="15.75" x14ac:dyDescent="0.25">
      <c r="A10" s="42">
        <v>2321</v>
      </c>
      <c r="B10" s="43"/>
      <c r="C10" s="73" t="s">
        <v>33</v>
      </c>
      <c r="D10" s="98">
        <v>720000</v>
      </c>
      <c r="E10" s="135">
        <v>610000</v>
      </c>
      <c r="F10" s="135">
        <v>910000</v>
      </c>
      <c r="G10" s="131">
        <v>330000</v>
      </c>
    </row>
    <row r="11" spans="1:7" ht="15.75" x14ac:dyDescent="0.25">
      <c r="A11" s="42">
        <v>3113</v>
      </c>
      <c r="B11" s="46"/>
      <c r="C11" s="73" t="s">
        <v>89</v>
      </c>
      <c r="D11" s="98">
        <v>11178000</v>
      </c>
      <c r="E11" s="135">
        <v>3214400</v>
      </c>
      <c r="F11" s="135">
        <v>4369300</v>
      </c>
      <c r="G11" s="131">
        <v>4369000</v>
      </c>
    </row>
    <row r="12" spans="1:7" ht="15.75" x14ac:dyDescent="0.25">
      <c r="A12" s="42"/>
      <c r="B12" s="111">
        <v>5331</v>
      </c>
      <c r="C12" s="112" t="s">
        <v>85</v>
      </c>
      <c r="D12" s="109">
        <v>3490000</v>
      </c>
      <c r="E12" s="138">
        <v>3050000</v>
      </c>
      <c r="F12" s="138">
        <v>3050000</v>
      </c>
      <c r="G12" s="132">
        <v>3050000</v>
      </c>
    </row>
    <row r="13" spans="1:7" ht="15.75" x14ac:dyDescent="0.25">
      <c r="A13" s="42"/>
      <c r="B13" s="111">
        <v>5336</v>
      </c>
      <c r="C13" s="112" t="s">
        <v>108</v>
      </c>
      <c r="D13" s="109">
        <v>0</v>
      </c>
      <c r="E13" s="138">
        <v>0</v>
      </c>
      <c r="F13" s="138">
        <v>768300</v>
      </c>
      <c r="G13" s="132">
        <v>768179</v>
      </c>
    </row>
    <row r="14" spans="1:7" ht="15.75" x14ac:dyDescent="0.25">
      <c r="A14" s="42">
        <v>3231</v>
      </c>
      <c r="B14" s="43"/>
      <c r="C14" s="73" t="s">
        <v>63</v>
      </c>
      <c r="D14" s="98">
        <v>5000</v>
      </c>
      <c r="E14" s="135">
        <v>5000</v>
      </c>
      <c r="F14" s="135">
        <v>5000</v>
      </c>
      <c r="G14" s="131">
        <v>5000</v>
      </c>
    </row>
    <row r="15" spans="1:7" ht="15.75" x14ac:dyDescent="0.25">
      <c r="A15" s="42">
        <v>3314</v>
      </c>
      <c r="B15" s="43"/>
      <c r="C15" s="73" t="s">
        <v>34</v>
      </c>
      <c r="D15" s="98">
        <v>30300</v>
      </c>
      <c r="E15" s="135">
        <v>30300</v>
      </c>
      <c r="F15" s="135">
        <v>30300</v>
      </c>
      <c r="G15" s="131">
        <v>30300</v>
      </c>
    </row>
    <row r="16" spans="1:7" ht="15.75" x14ac:dyDescent="0.25">
      <c r="A16" s="42">
        <v>3319</v>
      </c>
      <c r="B16" s="43"/>
      <c r="C16" s="73" t="s">
        <v>36</v>
      </c>
      <c r="D16" s="98">
        <v>23000</v>
      </c>
      <c r="E16" s="135">
        <v>22000</v>
      </c>
      <c r="F16" s="135">
        <v>24000</v>
      </c>
      <c r="G16" s="131">
        <v>24000</v>
      </c>
    </row>
    <row r="17" spans="1:7" ht="15.75" x14ac:dyDescent="0.25">
      <c r="A17" s="42">
        <v>3330</v>
      </c>
      <c r="B17" s="43"/>
      <c r="C17" s="73" t="s">
        <v>35</v>
      </c>
      <c r="D17" s="98">
        <v>50000</v>
      </c>
      <c r="E17" s="135">
        <v>50000</v>
      </c>
      <c r="F17" s="135">
        <v>50000</v>
      </c>
      <c r="G17" s="131">
        <v>50000</v>
      </c>
    </row>
    <row r="18" spans="1:7" ht="15.75" x14ac:dyDescent="0.25">
      <c r="A18" s="42">
        <v>3341</v>
      </c>
      <c r="B18" s="43"/>
      <c r="C18" s="73" t="s">
        <v>37</v>
      </c>
      <c r="D18" s="98">
        <v>5000</v>
      </c>
      <c r="E18" s="135">
        <v>5000</v>
      </c>
      <c r="F18" s="135">
        <v>5000</v>
      </c>
      <c r="G18" s="131">
        <v>0</v>
      </c>
    </row>
    <row r="19" spans="1:7" ht="15.75" x14ac:dyDescent="0.25">
      <c r="A19" s="42">
        <v>3349</v>
      </c>
      <c r="B19" s="43"/>
      <c r="C19" s="73" t="s">
        <v>38</v>
      </c>
      <c r="D19" s="98">
        <v>102000</v>
      </c>
      <c r="E19" s="135">
        <v>87000</v>
      </c>
      <c r="F19" s="135">
        <v>87000</v>
      </c>
      <c r="G19" s="131">
        <v>80000</v>
      </c>
    </row>
    <row r="20" spans="1:7" ht="15.75" x14ac:dyDescent="0.25">
      <c r="A20" s="42">
        <v>3392</v>
      </c>
      <c r="B20" s="43"/>
      <c r="C20" s="73" t="s">
        <v>39</v>
      </c>
      <c r="D20" s="98">
        <v>310000</v>
      </c>
      <c r="E20" s="135">
        <v>227000</v>
      </c>
      <c r="F20" s="135">
        <v>435400</v>
      </c>
      <c r="G20" s="131">
        <v>435000</v>
      </c>
    </row>
    <row r="21" spans="1:7" ht="15.75" x14ac:dyDescent="0.25">
      <c r="A21" s="42">
        <v>3399</v>
      </c>
      <c r="B21" s="43"/>
      <c r="C21" s="73" t="s">
        <v>83</v>
      </c>
      <c r="D21" s="98">
        <v>121000</v>
      </c>
      <c r="E21" s="135">
        <v>117000</v>
      </c>
      <c r="F21" s="135">
        <v>117000</v>
      </c>
      <c r="G21" s="131">
        <v>70000</v>
      </c>
    </row>
    <row r="22" spans="1:7" ht="15.75" x14ac:dyDescent="0.25">
      <c r="A22" s="42">
        <v>3419</v>
      </c>
      <c r="B22" s="43"/>
      <c r="C22" s="73" t="s">
        <v>40</v>
      </c>
      <c r="D22" s="98">
        <v>310000</v>
      </c>
      <c r="E22" s="135">
        <v>240000</v>
      </c>
      <c r="F22" s="135">
        <v>366600</v>
      </c>
      <c r="G22" s="131">
        <v>330000</v>
      </c>
    </row>
    <row r="23" spans="1:7" s="122" customFormat="1" ht="15.75" x14ac:dyDescent="0.25">
      <c r="A23" s="117"/>
      <c r="B23" s="118">
        <v>5222</v>
      </c>
      <c r="C23" s="119" t="s">
        <v>91</v>
      </c>
      <c r="D23" s="120">
        <v>210000</v>
      </c>
      <c r="E23" s="121">
        <v>210000</v>
      </c>
      <c r="F23" s="121">
        <v>253500</v>
      </c>
      <c r="G23" s="133">
        <v>253500</v>
      </c>
    </row>
    <row r="24" spans="1:7" ht="15.75" x14ac:dyDescent="0.25">
      <c r="A24" s="42">
        <v>3421</v>
      </c>
      <c r="B24" s="43"/>
      <c r="C24" s="73" t="s">
        <v>41</v>
      </c>
      <c r="D24" s="98">
        <v>195200</v>
      </c>
      <c r="E24" s="135">
        <v>2540000</v>
      </c>
      <c r="F24" s="135">
        <v>2812600</v>
      </c>
      <c r="G24" s="131">
        <v>2812600</v>
      </c>
    </row>
    <row r="25" spans="1:7" s="116" customFormat="1" ht="15.75" x14ac:dyDescent="0.25">
      <c r="A25" s="113"/>
      <c r="B25" s="111">
        <v>5222</v>
      </c>
      <c r="C25" s="114" t="s">
        <v>92</v>
      </c>
      <c r="D25" s="115">
        <v>110000</v>
      </c>
      <c r="E25" s="110">
        <v>110000</v>
      </c>
      <c r="F25" s="110">
        <v>110000</v>
      </c>
      <c r="G25" s="132">
        <v>110000</v>
      </c>
    </row>
    <row r="26" spans="1:7" ht="15.75" x14ac:dyDescent="0.25">
      <c r="A26" s="42">
        <v>3429</v>
      </c>
      <c r="B26" s="43"/>
      <c r="C26" s="73" t="s">
        <v>42</v>
      </c>
      <c r="D26" s="98">
        <v>10000</v>
      </c>
      <c r="E26" s="135">
        <v>10000</v>
      </c>
      <c r="F26" s="135">
        <v>10000</v>
      </c>
      <c r="G26" s="131">
        <v>10000</v>
      </c>
    </row>
    <row r="27" spans="1:7" ht="15.75" x14ac:dyDescent="0.25">
      <c r="A27" s="42">
        <v>3612</v>
      </c>
      <c r="B27" s="43"/>
      <c r="C27" s="73" t="s">
        <v>43</v>
      </c>
      <c r="D27" s="98">
        <v>460000</v>
      </c>
      <c r="E27" s="135">
        <v>362000</v>
      </c>
      <c r="F27" s="135">
        <v>312000</v>
      </c>
      <c r="G27" s="131">
        <v>310000</v>
      </c>
    </row>
    <row r="28" spans="1:7" ht="15.75" x14ac:dyDescent="0.25">
      <c r="A28" s="42">
        <v>3631</v>
      </c>
      <c r="B28" s="43"/>
      <c r="C28" s="73" t="s">
        <v>44</v>
      </c>
      <c r="D28" s="98">
        <v>550000</v>
      </c>
      <c r="E28" s="135">
        <v>1200000</v>
      </c>
      <c r="F28" s="135">
        <v>1184800</v>
      </c>
      <c r="G28" s="131">
        <v>1180000</v>
      </c>
    </row>
    <row r="29" spans="1:7" ht="15.75" x14ac:dyDescent="0.25">
      <c r="A29" s="42">
        <v>3632</v>
      </c>
      <c r="B29" s="43"/>
      <c r="C29" s="73" t="s">
        <v>45</v>
      </c>
      <c r="D29" s="98">
        <v>1392500</v>
      </c>
      <c r="E29" s="135">
        <v>318000</v>
      </c>
      <c r="F29" s="135">
        <v>756000</v>
      </c>
      <c r="G29" s="131">
        <v>756000</v>
      </c>
    </row>
    <row r="30" spans="1:7" ht="15.75" x14ac:dyDescent="0.25">
      <c r="A30" s="44">
        <v>3635</v>
      </c>
      <c r="B30" s="4"/>
      <c r="C30" s="71" t="s">
        <v>80</v>
      </c>
      <c r="D30" s="99">
        <v>50000</v>
      </c>
      <c r="E30" s="137">
        <v>50000</v>
      </c>
      <c r="F30" s="137">
        <v>50000</v>
      </c>
      <c r="G30" s="131">
        <v>40000</v>
      </c>
    </row>
    <row r="31" spans="1:7" ht="15.75" x14ac:dyDescent="0.25">
      <c r="A31" s="42">
        <v>3636</v>
      </c>
      <c r="B31" s="43"/>
      <c r="C31" s="73" t="s">
        <v>102</v>
      </c>
      <c r="D31" s="98">
        <v>32100</v>
      </c>
      <c r="E31" s="135">
        <v>31500</v>
      </c>
      <c r="F31" s="135">
        <v>42200</v>
      </c>
      <c r="G31" s="131">
        <v>42139</v>
      </c>
    </row>
    <row r="32" spans="1:7" ht="15.75" x14ac:dyDescent="0.25">
      <c r="A32" s="42">
        <v>3639</v>
      </c>
      <c r="B32" s="43"/>
      <c r="C32" s="73" t="s">
        <v>46</v>
      </c>
      <c r="D32" s="98">
        <v>54000</v>
      </c>
      <c r="E32" s="135">
        <v>54000</v>
      </c>
      <c r="F32" s="135">
        <v>54000</v>
      </c>
      <c r="G32" s="131">
        <v>4000</v>
      </c>
    </row>
    <row r="33" spans="1:7" ht="15.75" x14ac:dyDescent="0.25">
      <c r="A33" s="42">
        <v>3711</v>
      </c>
      <c r="B33" s="43"/>
      <c r="C33" s="73" t="s">
        <v>65</v>
      </c>
      <c r="D33" s="98">
        <v>38200</v>
      </c>
      <c r="E33" s="135">
        <v>23000</v>
      </c>
      <c r="F33" s="135">
        <v>43900</v>
      </c>
      <c r="G33" s="131">
        <v>42000</v>
      </c>
    </row>
    <row r="34" spans="1:7" ht="15.75" x14ac:dyDescent="0.25">
      <c r="A34" s="42">
        <v>3721</v>
      </c>
      <c r="B34" s="43"/>
      <c r="C34" s="73" t="s">
        <v>47</v>
      </c>
      <c r="D34" s="98">
        <v>32000</v>
      </c>
      <c r="E34" s="135">
        <v>32000</v>
      </c>
      <c r="F34" s="135">
        <v>32000</v>
      </c>
      <c r="G34" s="131">
        <v>32000</v>
      </c>
    </row>
    <row r="35" spans="1:7" ht="15.75" x14ac:dyDescent="0.25">
      <c r="A35" s="42">
        <v>3722</v>
      </c>
      <c r="B35" s="43"/>
      <c r="C35" s="73" t="s">
        <v>64</v>
      </c>
      <c r="D35" s="98">
        <v>995000</v>
      </c>
      <c r="E35" s="135">
        <v>820000</v>
      </c>
      <c r="F35" s="135">
        <v>890000</v>
      </c>
      <c r="G35" s="131">
        <v>890000</v>
      </c>
    </row>
    <row r="36" spans="1:7" ht="15.75" x14ac:dyDescent="0.25">
      <c r="A36" s="42">
        <v>3745</v>
      </c>
      <c r="B36" s="43"/>
      <c r="C36" s="73" t="s">
        <v>48</v>
      </c>
      <c r="D36" s="98">
        <v>1245000</v>
      </c>
      <c r="E36" s="135">
        <v>730000</v>
      </c>
      <c r="F36" s="135">
        <v>917300</v>
      </c>
      <c r="G36" s="131">
        <v>915000</v>
      </c>
    </row>
    <row r="37" spans="1:7" ht="15.75" x14ac:dyDescent="0.25">
      <c r="A37" s="44">
        <v>3900</v>
      </c>
      <c r="B37" s="4"/>
      <c r="C37" s="71" t="s">
        <v>71</v>
      </c>
      <c r="D37" s="99">
        <v>114400</v>
      </c>
      <c r="E37" s="137">
        <v>120400</v>
      </c>
      <c r="F37" s="137">
        <v>120400</v>
      </c>
      <c r="G37" s="131">
        <v>100000</v>
      </c>
    </row>
    <row r="38" spans="1:7" ht="15.75" x14ac:dyDescent="0.25">
      <c r="A38" s="44">
        <v>4329</v>
      </c>
      <c r="B38" s="4"/>
      <c r="C38" s="71" t="s">
        <v>69</v>
      </c>
      <c r="D38" s="99">
        <v>7000</v>
      </c>
      <c r="E38" s="137">
        <v>7000</v>
      </c>
      <c r="F38" s="137">
        <v>7000</v>
      </c>
      <c r="G38" s="131">
        <v>6285</v>
      </c>
    </row>
    <row r="39" spans="1:7" ht="15.75" x14ac:dyDescent="0.25">
      <c r="A39" s="44">
        <v>4350</v>
      </c>
      <c r="B39" s="4"/>
      <c r="C39" s="71" t="s">
        <v>118</v>
      </c>
      <c r="D39" s="99">
        <v>5000</v>
      </c>
      <c r="E39" s="137">
        <v>0</v>
      </c>
      <c r="F39" s="137">
        <v>5000</v>
      </c>
      <c r="G39" s="131">
        <v>5000</v>
      </c>
    </row>
    <row r="40" spans="1:7" ht="15.75" x14ac:dyDescent="0.25">
      <c r="A40" s="42">
        <v>4357</v>
      </c>
      <c r="B40" s="43"/>
      <c r="C40" s="73" t="s">
        <v>49</v>
      </c>
      <c r="D40" s="98">
        <v>2000</v>
      </c>
      <c r="E40" s="135">
        <v>2000</v>
      </c>
      <c r="F40" s="135">
        <v>2000</v>
      </c>
      <c r="G40" s="131">
        <v>2000</v>
      </c>
    </row>
    <row r="41" spans="1:7" ht="15.75" x14ac:dyDescent="0.25">
      <c r="A41" s="42">
        <v>4359</v>
      </c>
      <c r="B41" s="43"/>
      <c r="C41" s="73" t="s">
        <v>79</v>
      </c>
      <c r="D41" s="99">
        <v>9000</v>
      </c>
      <c r="E41" s="137">
        <v>7000</v>
      </c>
      <c r="F41" s="137">
        <v>8700</v>
      </c>
      <c r="G41" s="131">
        <v>8630</v>
      </c>
    </row>
    <row r="42" spans="1:7" ht="15.75" x14ac:dyDescent="0.25">
      <c r="A42" s="42">
        <v>5213</v>
      </c>
      <c r="B42" s="43"/>
      <c r="C42" s="73" t="s">
        <v>50</v>
      </c>
      <c r="D42" s="98">
        <v>20000</v>
      </c>
      <c r="E42" s="135">
        <v>20000</v>
      </c>
      <c r="F42" s="135">
        <v>20000</v>
      </c>
      <c r="G42" s="131">
        <v>16000</v>
      </c>
    </row>
    <row r="43" spans="1:7" ht="15.75" x14ac:dyDescent="0.25">
      <c r="A43" s="42">
        <v>5269</v>
      </c>
      <c r="B43" s="43"/>
      <c r="C43" s="73" t="s">
        <v>119</v>
      </c>
      <c r="D43" s="98">
        <v>0</v>
      </c>
      <c r="E43" s="135">
        <v>0</v>
      </c>
      <c r="F43" s="135">
        <v>136100</v>
      </c>
      <c r="G43" s="131">
        <v>136047</v>
      </c>
    </row>
    <row r="44" spans="1:7" ht="15.75" x14ac:dyDescent="0.25">
      <c r="A44" s="42">
        <v>5512</v>
      </c>
      <c r="B44" s="43"/>
      <c r="C44" s="73" t="s">
        <v>51</v>
      </c>
      <c r="D44" s="98">
        <v>1926000</v>
      </c>
      <c r="E44" s="135">
        <v>200000</v>
      </c>
      <c r="F44" s="135">
        <v>1590000</v>
      </c>
      <c r="G44" s="131">
        <v>200000</v>
      </c>
    </row>
    <row r="45" spans="1:7" ht="15.75" x14ac:dyDescent="0.25">
      <c r="A45" s="42">
        <v>6112</v>
      </c>
      <c r="B45" s="43"/>
      <c r="C45" s="73" t="s">
        <v>52</v>
      </c>
      <c r="D45" s="97">
        <v>1968000</v>
      </c>
      <c r="E45" s="135">
        <v>1694000</v>
      </c>
      <c r="F45" s="135">
        <v>1694000</v>
      </c>
      <c r="G45" s="131">
        <v>1600000</v>
      </c>
    </row>
    <row r="46" spans="1:7" ht="15.75" x14ac:dyDescent="0.25">
      <c r="A46" s="42">
        <v>6114</v>
      </c>
      <c r="B46" s="43"/>
      <c r="C46" s="73" t="s">
        <v>120</v>
      </c>
      <c r="D46" s="97">
        <v>0</v>
      </c>
      <c r="E46" s="135">
        <v>0</v>
      </c>
      <c r="F46" s="135">
        <v>31000</v>
      </c>
      <c r="G46" s="131">
        <v>28021</v>
      </c>
    </row>
    <row r="47" spans="1:7" ht="15.75" x14ac:dyDescent="0.25">
      <c r="A47" s="42">
        <v>6171</v>
      </c>
      <c r="B47" s="43"/>
      <c r="C47" s="73" t="s">
        <v>53</v>
      </c>
      <c r="D47" s="97">
        <v>6083000</v>
      </c>
      <c r="E47" s="135">
        <v>5023500</v>
      </c>
      <c r="F47" s="135">
        <v>4926800</v>
      </c>
      <c r="G47" s="131">
        <v>4400000</v>
      </c>
    </row>
    <row r="48" spans="1:7" ht="15.75" x14ac:dyDescent="0.25">
      <c r="A48" s="42">
        <v>6399</v>
      </c>
      <c r="B48" s="43"/>
      <c r="C48" s="73" t="s">
        <v>58</v>
      </c>
      <c r="D48" s="97">
        <v>200000</v>
      </c>
      <c r="E48" s="135">
        <v>170000</v>
      </c>
      <c r="F48" s="135">
        <v>677900</v>
      </c>
      <c r="G48" s="131">
        <v>640000</v>
      </c>
    </row>
    <row r="49" spans="1:8" ht="15.75" x14ac:dyDescent="0.25">
      <c r="A49" s="44">
        <v>6402</v>
      </c>
      <c r="B49" s="4"/>
      <c r="C49" s="71" t="s">
        <v>81</v>
      </c>
      <c r="D49" s="98">
        <v>15000</v>
      </c>
      <c r="E49" s="135">
        <v>20000</v>
      </c>
      <c r="F49" s="135">
        <v>78800</v>
      </c>
      <c r="G49" s="131">
        <v>77049</v>
      </c>
    </row>
    <row r="50" spans="1:8" ht="16.5" thickBot="1" x14ac:dyDescent="0.3">
      <c r="A50" s="150">
        <v>6409</v>
      </c>
      <c r="B50" s="151"/>
      <c r="C50" s="152" t="s">
        <v>54</v>
      </c>
      <c r="D50" s="153">
        <v>6800</v>
      </c>
      <c r="E50" s="154">
        <v>6000</v>
      </c>
      <c r="F50" s="154">
        <v>6200</v>
      </c>
      <c r="G50" s="155">
        <v>6121</v>
      </c>
    </row>
    <row r="51" spans="1:8" ht="19.5" thickBot="1" x14ac:dyDescent="0.35">
      <c r="A51" s="146"/>
      <c r="B51" s="146"/>
      <c r="C51" s="142" t="s">
        <v>61</v>
      </c>
      <c r="D51" s="143">
        <f>SUM(D3:D50)-D12-D23-D25</f>
        <v>29581700</v>
      </c>
      <c r="E51" s="147">
        <f>SUM(E3:E50)-E12-E23-E25</f>
        <v>19032100</v>
      </c>
      <c r="F51" s="148">
        <f>SUM(F3:F50)-F12-F13-F23-F25</f>
        <v>23357300</v>
      </c>
      <c r="G51" s="149">
        <f>SUM(G3:G50)-G12-G13-G23-G25</f>
        <v>20245887</v>
      </c>
    </row>
    <row r="52" spans="1:8" ht="19.5" thickBot="1" x14ac:dyDescent="0.35">
      <c r="A52" s="146"/>
      <c r="B52" s="146"/>
      <c r="C52" s="144" t="s">
        <v>67</v>
      </c>
      <c r="D52" s="145">
        <v>12280700</v>
      </c>
      <c r="E52" s="139"/>
      <c r="F52" s="139"/>
      <c r="G52" s="140"/>
      <c r="H52" s="141"/>
    </row>
    <row r="53" spans="1:8" s="106" customFormat="1" ht="18.75" x14ac:dyDescent="0.3">
      <c r="A53" s="104"/>
      <c r="B53" s="104"/>
      <c r="C53" s="104"/>
      <c r="D53" s="105"/>
      <c r="F53" s="108"/>
      <c r="G53" s="134"/>
    </row>
    <row r="54" spans="1:8" s="106" customFormat="1" ht="18.75" x14ac:dyDescent="0.3">
      <c r="A54" s="104"/>
      <c r="B54" s="104"/>
      <c r="C54" s="104"/>
      <c r="D54" s="105"/>
      <c r="G54" s="108"/>
    </row>
    <row r="55" spans="1:8" s="106" customFormat="1" ht="18.75" x14ac:dyDescent="0.3">
      <c r="A55" s="104"/>
      <c r="B55" s="104"/>
      <c r="C55" s="104"/>
      <c r="D55" s="105"/>
      <c r="G55" s="108"/>
    </row>
    <row r="56" spans="1:8" s="106" customFormat="1" ht="18.75" x14ac:dyDescent="0.3">
      <c r="A56" s="104"/>
      <c r="B56" s="104"/>
      <c r="C56" s="104"/>
      <c r="D56" s="105"/>
      <c r="G56" s="108"/>
    </row>
    <row r="57" spans="1:8" s="106" customFormat="1" ht="18.75" x14ac:dyDescent="0.3">
      <c r="A57" s="104"/>
      <c r="B57" s="104"/>
      <c r="C57" s="104"/>
      <c r="D57" s="105"/>
      <c r="G57" s="108"/>
    </row>
    <row r="58" spans="1:8" ht="21.75" thickBot="1" x14ac:dyDescent="0.4">
      <c r="A58" s="16" t="s">
        <v>86</v>
      </c>
      <c r="B58" s="16"/>
      <c r="C58" s="16"/>
      <c r="D58" s="9"/>
    </row>
    <row r="59" spans="1:8" ht="15.75" x14ac:dyDescent="0.25">
      <c r="A59" s="23" t="s">
        <v>0</v>
      </c>
      <c r="B59" s="24" t="s">
        <v>1</v>
      </c>
      <c r="C59" s="100" t="s">
        <v>2</v>
      </c>
      <c r="D59" s="101" t="s">
        <v>66</v>
      </c>
    </row>
    <row r="60" spans="1:8" ht="16.5" thickBot="1" x14ac:dyDescent="0.3">
      <c r="A60" s="25"/>
      <c r="B60" s="4">
        <v>8115</v>
      </c>
      <c r="C60" s="4" t="s">
        <v>72</v>
      </c>
      <c r="D60" s="26">
        <v>0</v>
      </c>
    </row>
    <row r="61" spans="1:8" ht="21.75" thickBot="1" x14ac:dyDescent="0.4">
      <c r="A61" s="17"/>
      <c r="B61" s="18"/>
      <c r="C61" s="27" t="s">
        <v>87</v>
      </c>
      <c r="D61" s="28">
        <v>0</v>
      </c>
    </row>
    <row r="62" spans="1:8" ht="21.75" thickBot="1" x14ac:dyDescent="0.4">
      <c r="A62" s="16"/>
      <c r="B62" s="16"/>
      <c r="C62" s="16"/>
      <c r="D62" s="10"/>
    </row>
    <row r="63" spans="1:8" ht="18.75" x14ac:dyDescent="0.25">
      <c r="A63" s="9"/>
      <c r="B63" s="9"/>
      <c r="C63" s="19" t="s">
        <v>55</v>
      </c>
      <c r="D63" s="20">
        <v>29581700</v>
      </c>
    </row>
    <row r="64" spans="1:8" ht="18.75" x14ac:dyDescent="0.25">
      <c r="A64" s="9"/>
      <c r="B64" s="9"/>
      <c r="C64" s="29" t="s">
        <v>56</v>
      </c>
      <c r="D64" s="30">
        <f>D51</f>
        <v>29581700</v>
      </c>
    </row>
    <row r="65" spans="1:12" ht="18.75" x14ac:dyDescent="0.3">
      <c r="A65" s="9"/>
      <c r="B65" s="9"/>
      <c r="C65" s="31" t="s">
        <v>88</v>
      </c>
      <c r="D65" s="32">
        <f>D63-D64</f>
        <v>0</v>
      </c>
    </row>
    <row r="66" spans="1:12" ht="19.5" thickBot="1" x14ac:dyDescent="0.35">
      <c r="A66" s="3"/>
      <c r="B66" s="3"/>
      <c r="C66" s="33" t="s">
        <v>86</v>
      </c>
      <c r="D66" s="34">
        <f>D61</f>
        <v>0</v>
      </c>
      <c r="L66" s="47"/>
    </row>
    <row r="68" spans="1:12" x14ac:dyDescent="0.25">
      <c r="A68" s="49" t="s">
        <v>121</v>
      </c>
    </row>
    <row r="69" spans="1:12" x14ac:dyDescent="0.25">
      <c r="A69" s="49" t="s">
        <v>109</v>
      </c>
    </row>
    <row r="70" spans="1:12" x14ac:dyDescent="0.25">
      <c r="A70" s="49"/>
    </row>
    <row r="71" spans="1:12" ht="15.75" thickBot="1" x14ac:dyDescent="0.3">
      <c r="A71" s="49" t="s">
        <v>93</v>
      </c>
    </row>
    <row r="72" spans="1:12" x14ac:dyDescent="0.25">
      <c r="A72" s="50" t="s">
        <v>94</v>
      </c>
      <c r="B72" s="51"/>
      <c r="C72" s="52"/>
      <c r="D72" s="53">
        <v>21117000</v>
      </c>
    </row>
    <row r="73" spans="1:12" x14ac:dyDescent="0.25">
      <c r="A73" s="54" t="s">
        <v>95</v>
      </c>
      <c r="B73" s="55"/>
      <c r="C73" s="56"/>
      <c r="D73" s="57">
        <v>2167200</v>
      </c>
    </row>
    <row r="74" spans="1:12" x14ac:dyDescent="0.25">
      <c r="A74" s="58" t="s">
        <v>96</v>
      </c>
      <c r="C74" s="59"/>
      <c r="D74" s="60">
        <v>15000</v>
      </c>
    </row>
    <row r="75" spans="1:12" ht="15.75" thickBot="1" x14ac:dyDescent="0.3">
      <c r="A75" s="61" t="s">
        <v>97</v>
      </c>
      <c r="B75" s="62"/>
      <c r="C75" s="63"/>
      <c r="D75" s="64">
        <v>6282500</v>
      </c>
    </row>
    <row r="76" spans="1:12" x14ac:dyDescent="0.25">
      <c r="D76" s="47"/>
    </row>
    <row r="77" spans="1:12" ht="15.75" thickBot="1" x14ac:dyDescent="0.3">
      <c r="A77" s="49" t="s">
        <v>98</v>
      </c>
    </row>
    <row r="78" spans="1:12" x14ac:dyDescent="0.25">
      <c r="A78" s="50" t="s">
        <v>99</v>
      </c>
      <c r="B78" s="51"/>
      <c r="C78" s="51"/>
      <c r="D78" s="53">
        <v>17301000</v>
      </c>
    </row>
    <row r="79" spans="1:12" ht="15.75" thickBot="1" x14ac:dyDescent="0.3">
      <c r="A79" s="61" t="s">
        <v>100</v>
      </c>
      <c r="B79" s="62"/>
      <c r="C79" s="62"/>
      <c r="D79" s="64">
        <v>12280700</v>
      </c>
    </row>
    <row r="80" spans="1:12" x14ac:dyDescent="0.25">
      <c r="D80" s="47"/>
    </row>
    <row r="81" spans="1:3" ht="15.75" x14ac:dyDescent="0.25">
      <c r="A81" s="65" t="s">
        <v>126</v>
      </c>
      <c r="B81" s="66"/>
      <c r="C81" s="67"/>
    </row>
    <row r="82" spans="1:3" ht="15.75" x14ac:dyDescent="0.25">
      <c r="A82" s="65" t="s">
        <v>101</v>
      </c>
      <c r="B82" s="68"/>
      <c r="C82" s="66"/>
    </row>
    <row r="83" spans="1:3" ht="15.75" x14ac:dyDescent="0.25">
      <c r="A83" s="65" t="s">
        <v>128</v>
      </c>
      <c r="B83" s="68"/>
      <c r="C83" s="66"/>
    </row>
    <row r="84" spans="1:3" ht="15.75" x14ac:dyDescent="0.25">
      <c r="A84" s="65"/>
      <c r="B84" s="68"/>
      <c r="C84" s="66"/>
    </row>
    <row r="85" spans="1:3" ht="15.75" x14ac:dyDescent="0.25">
      <c r="A85" s="65" t="s">
        <v>125</v>
      </c>
      <c r="B85" s="65"/>
      <c r="C85" s="65"/>
    </row>
    <row r="86" spans="1:3" ht="15.75" x14ac:dyDescent="0.25">
      <c r="A86" s="65" t="s">
        <v>127</v>
      </c>
      <c r="B86" s="65"/>
      <c r="C86" s="69"/>
    </row>
    <row r="88" spans="1:3" ht="15.75" x14ac:dyDescent="0.25">
      <c r="A88" s="11"/>
      <c r="B88" s="14"/>
      <c r="C88" s="7"/>
    </row>
    <row r="89" spans="1:3" ht="15.75" x14ac:dyDescent="0.25">
      <c r="A89" s="14"/>
      <c r="B89" s="14"/>
      <c r="C89" s="7"/>
    </row>
    <row r="90" spans="1:3" ht="15.75" x14ac:dyDescent="0.25">
      <c r="A90" s="14"/>
      <c r="B90" s="14"/>
      <c r="C90" s="7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"/>
  <sheetViews>
    <sheetView tabSelected="1" zoomScale="115" zoomScaleNormal="115" workbookViewId="0">
      <selection activeCell="A54" sqref="A54"/>
    </sheetView>
  </sheetViews>
  <sheetFormatPr defaultRowHeight="15.75" x14ac:dyDescent="0.25"/>
  <cols>
    <col min="1" max="1" width="9.140625" style="3"/>
    <col min="2" max="2" width="9.42578125" style="3" customWidth="1"/>
    <col min="3" max="3" width="39.28515625" style="78" customWidth="1"/>
    <col min="4" max="4" width="16.5703125" style="87" customWidth="1"/>
    <col min="5" max="5" width="15.7109375" style="88" customWidth="1"/>
    <col min="6" max="6" width="18.5703125" style="88" customWidth="1"/>
    <col min="7" max="7" width="20.85546875" style="80" customWidth="1"/>
    <col min="8" max="8" width="9.140625" style="3"/>
    <col min="9" max="9" width="11.140625" style="3" bestFit="1" customWidth="1"/>
    <col min="10" max="16384" width="9.140625" style="3"/>
  </cols>
  <sheetData>
    <row r="1" spans="1:9" ht="24" thickBot="1" x14ac:dyDescent="0.4">
      <c r="A1" s="1" t="s">
        <v>59</v>
      </c>
      <c r="B1" s="2"/>
      <c r="C1" s="156" t="s">
        <v>124</v>
      </c>
      <c r="D1" s="157"/>
    </row>
    <row r="2" spans="1:9" s="70" customFormat="1" ht="31.5" x14ac:dyDescent="0.25">
      <c r="A2" s="123" t="s">
        <v>0</v>
      </c>
      <c r="B2" s="124" t="s">
        <v>1</v>
      </c>
      <c r="C2" s="125" t="s">
        <v>2</v>
      </c>
      <c r="D2" s="126" t="s">
        <v>123</v>
      </c>
      <c r="E2" s="127" t="s">
        <v>111</v>
      </c>
      <c r="F2" s="127" t="s">
        <v>112</v>
      </c>
      <c r="G2" s="128" t="s">
        <v>113</v>
      </c>
    </row>
    <row r="3" spans="1:9" x14ac:dyDescent="0.25">
      <c r="A3" s="44"/>
      <c r="B3" s="4">
        <v>1111</v>
      </c>
      <c r="C3" s="71" t="s">
        <v>3</v>
      </c>
      <c r="D3" s="89">
        <v>3100000</v>
      </c>
      <c r="E3" s="91">
        <v>4600000</v>
      </c>
      <c r="F3" s="92">
        <v>4380200</v>
      </c>
      <c r="G3" s="129">
        <v>3150000</v>
      </c>
    </row>
    <row r="4" spans="1:9" x14ac:dyDescent="0.25">
      <c r="A4" s="44"/>
      <c r="B4" s="4">
        <v>1112</v>
      </c>
      <c r="C4" s="71" t="s">
        <v>4</v>
      </c>
      <c r="D4" s="89">
        <v>140000</v>
      </c>
      <c r="E4" s="91">
        <v>70000</v>
      </c>
      <c r="F4" s="92">
        <v>104200</v>
      </c>
      <c r="G4" s="129">
        <v>170000</v>
      </c>
    </row>
    <row r="5" spans="1:9" x14ac:dyDescent="0.25">
      <c r="A5" s="44"/>
      <c r="B5" s="4">
        <v>1113</v>
      </c>
      <c r="C5" s="71" t="s">
        <v>5</v>
      </c>
      <c r="D5" s="89">
        <v>520000</v>
      </c>
      <c r="E5" s="91">
        <v>450000</v>
      </c>
      <c r="F5" s="92">
        <v>450000</v>
      </c>
      <c r="G5" s="129">
        <v>480000</v>
      </c>
      <c r="I5" s="6"/>
    </row>
    <row r="6" spans="1:9" x14ac:dyDescent="0.25">
      <c r="A6" s="44"/>
      <c r="B6" s="4">
        <v>1121</v>
      </c>
      <c r="C6" s="71" t="s">
        <v>6</v>
      </c>
      <c r="D6" s="89">
        <v>4000000</v>
      </c>
      <c r="E6" s="91">
        <v>2900000</v>
      </c>
      <c r="F6" s="92">
        <v>3400000</v>
      </c>
      <c r="G6" s="129">
        <v>4300000</v>
      </c>
      <c r="I6" s="6"/>
    </row>
    <row r="7" spans="1:9" x14ac:dyDescent="0.25">
      <c r="A7" s="44"/>
      <c r="B7" s="4">
        <v>1122</v>
      </c>
      <c r="C7" s="71" t="s">
        <v>103</v>
      </c>
      <c r="D7" s="89">
        <v>0</v>
      </c>
      <c r="E7" s="91">
        <v>0</v>
      </c>
      <c r="F7" s="92">
        <v>447900</v>
      </c>
      <c r="G7" s="129">
        <v>447830</v>
      </c>
    </row>
    <row r="8" spans="1:9" x14ac:dyDescent="0.25">
      <c r="A8" s="44"/>
      <c r="B8" s="4">
        <v>1211</v>
      </c>
      <c r="C8" s="71" t="s">
        <v>7</v>
      </c>
      <c r="D8" s="89">
        <v>10500000</v>
      </c>
      <c r="E8" s="91">
        <v>9200000</v>
      </c>
      <c r="F8" s="92">
        <v>9200000</v>
      </c>
      <c r="G8" s="129">
        <v>10700000</v>
      </c>
    </row>
    <row r="9" spans="1:9" x14ac:dyDescent="0.25">
      <c r="A9" s="44"/>
      <c r="B9" s="4">
        <v>1511</v>
      </c>
      <c r="C9" s="71" t="s">
        <v>8</v>
      </c>
      <c r="D9" s="89">
        <v>1830000</v>
      </c>
      <c r="E9" s="92">
        <v>1830000</v>
      </c>
      <c r="F9" s="92">
        <v>1830000</v>
      </c>
      <c r="G9" s="129">
        <v>1830000</v>
      </c>
    </row>
    <row r="10" spans="1:9" x14ac:dyDescent="0.25">
      <c r="A10" s="44"/>
      <c r="B10" s="4">
        <v>1340</v>
      </c>
      <c r="C10" s="71" t="s">
        <v>12</v>
      </c>
      <c r="D10" s="89">
        <v>580000</v>
      </c>
      <c r="E10" s="91">
        <v>570000</v>
      </c>
      <c r="F10" s="92">
        <v>586900</v>
      </c>
      <c r="G10" s="129">
        <v>592403</v>
      </c>
    </row>
    <row r="11" spans="1:9" x14ac:dyDescent="0.25">
      <c r="A11" s="44"/>
      <c r="B11" s="4">
        <v>1341</v>
      </c>
      <c r="C11" s="71" t="s">
        <v>10</v>
      </c>
      <c r="D11" s="89">
        <v>30000</v>
      </c>
      <c r="E11" s="91">
        <v>31000</v>
      </c>
      <c r="F11" s="92">
        <v>31000</v>
      </c>
      <c r="G11" s="129">
        <v>29950</v>
      </c>
    </row>
    <row r="12" spans="1:9" x14ac:dyDescent="0.25">
      <c r="A12" s="44"/>
      <c r="B12" s="4">
        <v>1343</v>
      </c>
      <c r="C12" s="71" t="s">
        <v>11</v>
      </c>
      <c r="D12" s="89">
        <v>8000</v>
      </c>
      <c r="E12" s="91">
        <v>10000</v>
      </c>
      <c r="F12" s="92">
        <v>10000</v>
      </c>
      <c r="G12" s="129">
        <v>7500</v>
      </c>
    </row>
    <row r="13" spans="1:9" x14ac:dyDescent="0.25">
      <c r="A13" s="44"/>
      <c r="B13" s="4">
        <v>1356</v>
      </c>
      <c r="C13" s="71" t="s">
        <v>74</v>
      </c>
      <c r="D13" s="89">
        <v>290000</v>
      </c>
      <c r="E13" s="91">
        <v>280000</v>
      </c>
      <c r="F13" s="92">
        <v>280000</v>
      </c>
      <c r="G13" s="129">
        <v>309795</v>
      </c>
    </row>
    <row r="14" spans="1:9" x14ac:dyDescent="0.25">
      <c r="A14" s="44"/>
      <c r="B14" s="4">
        <v>1361</v>
      </c>
      <c r="C14" s="71" t="s">
        <v>9</v>
      </c>
      <c r="D14" s="89">
        <v>19000</v>
      </c>
      <c r="E14" s="91">
        <v>19000</v>
      </c>
      <c r="F14" s="92">
        <v>19000</v>
      </c>
      <c r="G14" s="129">
        <v>18500</v>
      </c>
    </row>
    <row r="15" spans="1:9" x14ac:dyDescent="0.25">
      <c r="A15" s="44"/>
      <c r="B15" s="5">
        <v>1381</v>
      </c>
      <c r="C15" s="72" t="s">
        <v>73</v>
      </c>
      <c r="D15" s="102">
        <v>100000</v>
      </c>
      <c r="E15" s="91">
        <v>77000</v>
      </c>
      <c r="F15" s="92">
        <v>77000</v>
      </c>
      <c r="G15" s="129">
        <v>165000</v>
      </c>
    </row>
    <row r="16" spans="1:9" x14ac:dyDescent="0.25">
      <c r="A16" s="44"/>
      <c r="B16" s="5">
        <v>4111</v>
      </c>
      <c r="C16" s="71" t="s">
        <v>104</v>
      </c>
      <c r="D16" s="90">
        <v>0</v>
      </c>
      <c r="E16" s="92">
        <v>0</v>
      </c>
      <c r="F16" s="92">
        <v>319400</v>
      </c>
      <c r="G16" s="129">
        <v>319409</v>
      </c>
    </row>
    <row r="17" spans="1:9" x14ac:dyDescent="0.25">
      <c r="A17" s="44"/>
      <c r="B17" s="4">
        <v>4112</v>
      </c>
      <c r="C17" s="71" t="s">
        <v>13</v>
      </c>
      <c r="D17" s="89">
        <v>532500</v>
      </c>
      <c r="E17" s="92">
        <v>533700</v>
      </c>
      <c r="F17" s="92">
        <v>533700</v>
      </c>
      <c r="G17" s="129">
        <v>533700</v>
      </c>
    </row>
    <row r="18" spans="1:9" x14ac:dyDescent="0.25">
      <c r="A18" s="44"/>
      <c r="B18" s="4">
        <v>4116</v>
      </c>
      <c r="C18" s="71" t="s">
        <v>105</v>
      </c>
      <c r="D18" s="89">
        <v>0</v>
      </c>
      <c r="E18" s="92">
        <v>0</v>
      </c>
      <c r="F18" s="92">
        <v>768300</v>
      </c>
      <c r="G18" s="129">
        <v>768179</v>
      </c>
    </row>
    <row r="19" spans="1:9" x14ac:dyDescent="0.25">
      <c r="A19" s="44"/>
      <c r="B19" s="4">
        <v>4122</v>
      </c>
      <c r="C19" s="71" t="s">
        <v>106</v>
      </c>
      <c r="D19" s="89">
        <v>0</v>
      </c>
      <c r="E19" s="92">
        <v>0</v>
      </c>
      <c r="F19" s="92">
        <v>163000</v>
      </c>
      <c r="G19" s="129">
        <v>163000</v>
      </c>
    </row>
    <row r="20" spans="1:9" x14ac:dyDescent="0.25">
      <c r="A20" s="44"/>
      <c r="B20" s="4">
        <v>4216</v>
      </c>
      <c r="C20" s="73" t="s">
        <v>90</v>
      </c>
      <c r="D20" s="103">
        <v>5450000</v>
      </c>
      <c r="E20" s="92">
        <v>1612500</v>
      </c>
      <c r="F20" s="92">
        <v>2062500</v>
      </c>
      <c r="G20" s="129">
        <v>1612456</v>
      </c>
    </row>
    <row r="21" spans="1:9" x14ac:dyDescent="0.25">
      <c r="A21" s="44"/>
      <c r="B21" s="4">
        <v>4222</v>
      </c>
      <c r="C21" s="73" t="s">
        <v>110</v>
      </c>
      <c r="D21" s="103">
        <v>300000</v>
      </c>
      <c r="E21" s="92">
        <v>0</v>
      </c>
      <c r="F21" s="92">
        <v>300000</v>
      </c>
      <c r="G21" s="129">
        <v>0</v>
      </c>
    </row>
    <row r="22" spans="1:9" x14ac:dyDescent="0.25">
      <c r="A22" s="44">
        <v>2122</v>
      </c>
      <c r="B22" s="4">
        <v>2310</v>
      </c>
      <c r="C22" s="71" t="s">
        <v>15</v>
      </c>
      <c r="D22" s="89">
        <v>25000</v>
      </c>
      <c r="E22" s="92">
        <v>15000</v>
      </c>
      <c r="F22" s="92">
        <v>15000</v>
      </c>
      <c r="G22" s="129">
        <v>28000</v>
      </c>
    </row>
    <row r="23" spans="1:9" x14ac:dyDescent="0.25">
      <c r="A23" s="44">
        <v>2221</v>
      </c>
      <c r="B23" s="4">
        <v>2322</v>
      </c>
      <c r="C23" s="71" t="s">
        <v>116</v>
      </c>
      <c r="D23" s="89">
        <v>0</v>
      </c>
      <c r="E23" s="92">
        <v>0</v>
      </c>
      <c r="F23" s="92">
        <v>6000</v>
      </c>
      <c r="G23" s="129">
        <v>6018</v>
      </c>
    </row>
    <row r="24" spans="1:9" x14ac:dyDescent="0.25">
      <c r="A24" s="44">
        <v>2310</v>
      </c>
      <c r="B24" s="4">
        <v>3122</v>
      </c>
      <c r="C24" s="71" t="s">
        <v>16</v>
      </c>
      <c r="D24" s="89">
        <v>10000</v>
      </c>
      <c r="E24" s="92">
        <v>10000</v>
      </c>
      <c r="F24" s="92">
        <v>10000</v>
      </c>
      <c r="G24" s="129">
        <v>0</v>
      </c>
      <c r="I24" s="6"/>
    </row>
    <row r="25" spans="1:9" x14ac:dyDescent="0.25">
      <c r="A25" s="44">
        <v>2310</v>
      </c>
      <c r="B25" s="4">
        <v>2132</v>
      </c>
      <c r="C25" s="71" t="s">
        <v>17</v>
      </c>
      <c r="D25" s="89">
        <v>217000</v>
      </c>
      <c r="E25" s="93">
        <v>217000</v>
      </c>
      <c r="F25" s="92">
        <v>217000</v>
      </c>
      <c r="G25" s="129">
        <v>217800</v>
      </c>
      <c r="I25" s="6"/>
    </row>
    <row r="26" spans="1:9" x14ac:dyDescent="0.25">
      <c r="A26" s="44">
        <v>2321</v>
      </c>
      <c r="B26" s="4">
        <v>2132</v>
      </c>
      <c r="C26" s="71" t="s">
        <v>18</v>
      </c>
      <c r="D26" s="89">
        <v>689000</v>
      </c>
      <c r="E26" s="93">
        <v>689000</v>
      </c>
      <c r="F26" s="92">
        <v>689000</v>
      </c>
      <c r="G26" s="129">
        <v>689700</v>
      </c>
    </row>
    <row r="27" spans="1:9" x14ac:dyDescent="0.25">
      <c r="A27" s="44">
        <v>3113</v>
      </c>
      <c r="B27" s="4">
        <v>2229</v>
      </c>
      <c r="C27" s="71" t="s">
        <v>114</v>
      </c>
      <c r="D27" s="89">
        <v>0</v>
      </c>
      <c r="E27" s="93">
        <v>0</v>
      </c>
      <c r="F27" s="92">
        <v>43800</v>
      </c>
      <c r="G27" s="129">
        <v>43717</v>
      </c>
    </row>
    <row r="28" spans="1:9" x14ac:dyDescent="0.25">
      <c r="A28" s="44">
        <v>3113</v>
      </c>
      <c r="B28" s="4">
        <v>3121</v>
      </c>
      <c r="C28" s="71" t="s">
        <v>117</v>
      </c>
      <c r="D28" s="89">
        <v>0</v>
      </c>
      <c r="E28" s="93">
        <v>0</v>
      </c>
      <c r="F28" s="92">
        <v>40000</v>
      </c>
      <c r="G28" s="129">
        <v>40000</v>
      </c>
    </row>
    <row r="29" spans="1:9" x14ac:dyDescent="0.25">
      <c r="A29" s="44">
        <v>3314</v>
      </c>
      <c r="B29" s="4">
        <v>2111</v>
      </c>
      <c r="C29" s="71" t="s">
        <v>19</v>
      </c>
      <c r="D29" s="89">
        <v>1300</v>
      </c>
      <c r="E29" s="92">
        <v>1600</v>
      </c>
      <c r="F29" s="92">
        <v>1600</v>
      </c>
      <c r="G29" s="129">
        <v>1300</v>
      </c>
    </row>
    <row r="30" spans="1:9" x14ac:dyDescent="0.25">
      <c r="A30" s="44">
        <v>3392</v>
      </c>
      <c r="B30" s="4">
        <v>2111</v>
      </c>
      <c r="C30" s="71" t="s">
        <v>107</v>
      </c>
      <c r="D30" s="89">
        <v>40000</v>
      </c>
      <c r="E30" s="92">
        <v>0</v>
      </c>
      <c r="F30" s="92">
        <v>178000</v>
      </c>
      <c r="G30" s="129">
        <v>178290</v>
      </c>
    </row>
    <row r="31" spans="1:9" x14ac:dyDescent="0.25">
      <c r="A31" s="44">
        <v>3399</v>
      </c>
      <c r="B31" s="4">
        <v>2112</v>
      </c>
      <c r="C31" s="71" t="s">
        <v>84</v>
      </c>
      <c r="D31" s="89">
        <v>1000</v>
      </c>
      <c r="E31" s="92">
        <v>2000</v>
      </c>
      <c r="F31" s="92">
        <v>2000</v>
      </c>
      <c r="G31" s="129">
        <v>640</v>
      </c>
    </row>
    <row r="32" spans="1:9" x14ac:dyDescent="0.25">
      <c r="A32" s="44">
        <v>3419</v>
      </c>
      <c r="B32" s="4">
        <v>2111</v>
      </c>
      <c r="C32" s="71" t="s">
        <v>75</v>
      </c>
      <c r="D32" s="89">
        <v>20000</v>
      </c>
      <c r="E32" s="92">
        <v>18000</v>
      </c>
      <c r="F32" s="92">
        <v>18000</v>
      </c>
      <c r="G32" s="129">
        <v>16600</v>
      </c>
    </row>
    <row r="33" spans="1:7" x14ac:dyDescent="0.25">
      <c r="A33" s="44">
        <v>3612</v>
      </c>
      <c r="B33" s="4">
        <v>2132</v>
      </c>
      <c r="C33" s="71" t="s">
        <v>20</v>
      </c>
      <c r="D33" s="89">
        <v>167000</v>
      </c>
      <c r="E33" s="92">
        <v>207000</v>
      </c>
      <c r="F33" s="92">
        <v>207000</v>
      </c>
      <c r="G33" s="129">
        <v>167040</v>
      </c>
    </row>
    <row r="34" spans="1:7" x14ac:dyDescent="0.25">
      <c r="A34" s="44">
        <v>3612</v>
      </c>
      <c r="B34" s="4">
        <v>2111</v>
      </c>
      <c r="C34" s="71" t="s">
        <v>62</v>
      </c>
      <c r="D34" s="89">
        <v>43200</v>
      </c>
      <c r="E34" s="92">
        <v>57600</v>
      </c>
      <c r="F34" s="92">
        <v>57600</v>
      </c>
      <c r="G34" s="129">
        <v>57600</v>
      </c>
    </row>
    <row r="35" spans="1:7" x14ac:dyDescent="0.25">
      <c r="A35" s="44">
        <v>3612</v>
      </c>
      <c r="B35" s="4">
        <v>2324</v>
      </c>
      <c r="C35" s="71" t="s">
        <v>76</v>
      </c>
      <c r="D35" s="89">
        <v>2000</v>
      </c>
      <c r="E35" s="92">
        <v>10000</v>
      </c>
      <c r="F35" s="92">
        <v>35000</v>
      </c>
      <c r="G35" s="129">
        <v>35685</v>
      </c>
    </row>
    <row r="36" spans="1:7" x14ac:dyDescent="0.25">
      <c r="A36" s="44">
        <v>3632</v>
      </c>
      <c r="B36" s="4">
        <v>2111</v>
      </c>
      <c r="C36" s="71" t="s">
        <v>21</v>
      </c>
      <c r="D36" s="89">
        <v>19300</v>
      </c>
      <c r="E36" s="92">
        <v>9000</v>
      </c>
      <c r="F36" s="92">
        <v>14500</v>
      </c>
      <c r="G36" s="129">
        <v>14588</v>
      </c>
    </row>
    <row r="37" spans="1:7" x14ac:dyDescent="0.25">
      <c r="A37" s="44">
        <v>3632</v>
      </c>
      <c r="B37" s="4">
        <v>2131</v>
      </c>
      <c r="C37" s="71" t="s">
        <v>22</v>
      </c>
      <c r="D37" s="89">
        <v>12400</v>
      </c>
      <c r="E37" s="92">
        <v>13300</v>
      </c>
      <c r="F37" s="92">
        <v>26600</v>
      </c>
      <c r="G37" s="129">
        <v>23220</v>
      </c>
    </row>
    <row r="38" spans="1:7" x14ac:dyDescent="0.25">
      <c r="A38" s="44">
        <v>3633</v>
      </c>
      <c r="B38" s="4">
        <v>2133</v>
      </c>
      <c r="C38" s="71" t="s">
        <v>68</v>
      </c>
      <c r="D38" s="89">
        <v>22000</v>
      </c>
      <c r="E38" s="92">
        <v>10000</v>
      </c>
      <c r="F38" s="92">
        <v>10000</v>
      </c>
      <c r="G38" s="129">
        <v>9905</v>
      </c>
    </row>
    <row r="39" spans="1:7" x14ac:dyDescent="0.25">
      <c r="A39" s="44">
        <v>3639</v>
      </c>
      <c r="B39" s="4">
        <v>2131</v>
      </c>
      <c r="C39" s="71" t="s">
        <v>14</v>
      </c>
      <c r="D39" s="89">
        <v>408000</v>
      </c>
      <c r="E39" s="92">
        <v>408000</v>
      </c>
      <c r="F39" s="92">
        <v>408000</v>
      </c>
      <c r="G39" s="129">
        <v>409170</v>
      </c>
    </row>
    <row r="40" spans="1:7" x14ac:dyDescent="0.25">
      <c r="A40" s="44">
        <v>3639</v>
      </c>
      <c r="B40" s="4">
        <v>3111</v>
      </c>
      <c r="C40" s="71" t="s">
        <v>23</v>
      </c>
      <c r="D40" s="89">
        <v>5000</v>
      </c>
      <c r="E40" s="92">
        <v>5000</v>
      </c>
      <c r="F40" s="92">
        <v>19700</v>
      </c>
      <c r="G40" s="129">
        <v>19237</v>
      </c>
    </row>
    <row r="41" spans="1:7" x14ac:dyDescent="0.25">
      <c r="A41" s="44">
        <v>3722</v>
      </c>
      <c r="B41" s="4">
        <v>2111</v>
      </c>
      <c r="C41" s="71" t="s">
        <v>57</v>
      </c>
      <c r="D41" s="89">
        <v>8000</v>
      </c>
      <c r="E41" s="92">
        <v>6000</v>
      </c>
      <c r="F41" s="92">
        <v>6000</v>
      </c>
      <c r="G41" s="129">
        <v>8900</v>
      </c>
    </row>
    <row r="42" spans="1:7" x14ac:dyDescent="0.25">
      <c r="A42" s="44">
        <v>3722</v>
      </c>
      <c r="B42" s="4">
        <v>2112</v>
      </c>
      <c r="C42" s="71" t="s">
        <v>77</v>
      </c>
      <c r="D42" s="89">
        <v>100</v>
      </c>
      <c r="E42" s="92">
        <v>200</v>
      </c>
      <c r="F42" s="92">
        <v>200</v>
      </c>
      <c r="G42" s="129">
        <v>40</v>
      </c>
    </row>
    <row r="43" spans="1:7" x14ac:dyDescent="0.25">
      <c r="A43" s="44">
        <v>3725</v>
      </c>
      <c r="B43" s="4">
        <v>2324</v>
      </c>
      <c r="C43" s="71" t="s">
        <v>24</v>
      </c>
      <c r="D43" s="89">
        <v>200000</v>
      </c>
      <c r="E43" s="92">
        <v>200000</v>
      </c>
      <c r="F43" s="92">
        <v>200000</v>
      </c>
      <c r="G43" s="129">
        <v>200000</v>
      </c>
    </row>
    <row r="44" spans="1:7" x14ac:dyDescent="0.25">
      <c r="A44" s="44">
        <v>5269</v>
      </c>
      <c r="B44" s="4">
        <v>2321</v>
      </c>
      <c r="C44" s="71" t="s">
        <v>115</v>
      </c>
      <c r="D44" s="89">
        <v>0</v>
      </c>
      <c r="E44" s="92">
        <v>0</v>
      </c>
      <c r="F44" s="92">
        <v>10000</v>
      </c>
      <c r="G44" s="129">
        <v>10000</v>
      </c>
    </row>
    <row r="45" spans="1:7" x14ac:dyDescent="0.25">
      <c r="A45" s="44">
        <v>5512</v>
      </c>
      <c r="B45" s="4">
        <v>2324</v>
      </c>
      <c r="C45" s="71" t="s">
        <v>76</v>
      </c>
      <c r="D45" s="89">
        <v>0</v>
      </c>
      <c r="E45" s="92">
        <v>0</v>
      </c>
      <c r="F45" s="92">
        <v>8200</v>
      </c>
      <c r="G45" s="129">
        <v>8266</v>
      </c>
    </row>
    <row r="46" spans="1:7" x14ac:dyDescent="0.25">
      <c r="A46" s="44">
        <v>6171</v>
      </c>
      <c r="B46" s="4">
        <v>2111</v>
      </c>
      <c r="C46" s="71" t="s">
        <v>82</v>
      </c>
      <c r="D46" s="89">
        <v>40000</v>
      </c>
      <c r="E46" s="92">
        <v>30000</v>
      </c>
      <c r="F46" s="92">
        <v>51000</v>
      </c>
      <c r="G46" s="129">
        <v>63646</v>
      </c>
    </row>
    <row r="47" spans="1:7" x14ac:dyDescent="0.25">
      <c r="A47" s="44">
        <v>6171</v>
      </c>
      <c r="B47" s="4">
        <v>2132</v>
      </c>
      <c r="C47" s="71" t="s">
        <v>25</v>
      </c>
      <c r="D47" s="89">
        <v>250000</v>
      </c>
      <c r="E47" s="92">
        <v>280000</v>
      </c>
      <c r="F47" s="92">
        <v>280000</v>
      </c>
      <c r="G47" s="129">
        <v>260400</v>
      </c>
    </row>
    <row r="48" spans="1:7" x14ac:dyDescent="0.25">
      <c r="A48" s="45">
        <v>6171</v>
      </c>
      <c r="B48" s="15">
        <v>2321</v>
      </c>
      <c r="C48" s="71" t="s">
        <v>115</v>
      </c>
      <c r="D48" s="81">
        <v>0</v>
      </c>
      <c r="E48" s="92">
        <v>0</v>
      </c>
      <c r="F48" s="92">
        <v>5000</v>
      </c>
      <c r="G48" s="129">
        <v>5000</v>
      </c>
    </row>
    <row r="49" spans="1:7" x14ac:dyDescent="0.25">
      <c r="A49" s="45">
        <v>6171</v>
      </c>
      <c r="B49" s="15">
        <v>2324</v>
      </c>
      <c r="C49" s="71" t="s">
        <v>76</v>
      </c>
      <c r="D49" s="81">
        <v>0</v>
      </c>
      <c r="E49" s="92">
        <v>0</v>
      </c>
      <c r="F49" s="92">
        <v>51100</v>
      </c>
      <c r="G49" s="129">
        <v>51107</v>
      </c>
    </row>
    <row r="50" spans="1:7" ht="16.5" thickBot="1" x14ac:dyDescent="0.3">
      <c r="A50" s="45">
        <v>6310</v>
      </c>
      <c r="B50" s="15">
        <v>2141</v>
      </c>
      <c r="C50" s="74" t="s">
        <v>26</v>
      </c>
      <c r="D50" s="81">
        <v>1900</v>
      </c>
      <c r="E50" s="94">
        <v>1500</v>
      </c>
      <c r="F50" s="94">
        <v>1500</v>
      </c>
      <c r="G50" s="130">
        <v>1928</v>
      </c>
    </row>
    <row r="51" spans="1:7" ht="16.5" thickBot="1" x14ac:dyDescent="0.3">
      <c r="A51" s="21"/>
      <c r="B51" s="22"/>
      <c r="C51" s="75" t="s">
        <v>60</v>
      </c>
      <c r="D51" s="79">
        <f>SUM(D3:D50)</f>
        <v>29581700</v>
      </c>
      <c r="E51" s="95">
        <f>SUM(E3:E50)</f>
        <v>24373400</v>
      </c>
      <c r="F51" s="95">
        <f>SUM(F3:F50)</f>
        <v>27574900</v>
      </c>
      <c r="G51" s="107">
        <f>SUM(G3:G50)</f>
        <v>28165519</v>
      </c>
    </row>
    <row r="52" spans="1:7" x14ac:dyDescent="0.25">
      <c r="A52" s="7"/>
      <c r="B52" s="8"/>
      <c r="C52" s="9"/>
      <c r="D52" s="82"/>
    </row>
    <row r="53" spans="1:7" x14ac:dyDescent="0.25">
      <c r="A53" s="11" t="s">
        <v>126</v>
      </c>
      <c r="B53" s="12"/>
      <c r="C53" s="76"/>
      <c r="D53" s="83"/>
    </row>
    <row r="54" spans="1:7" x14ac:dyDescent="0.25">
      <c r="A54" s="11" t="s">
        <v>27</v>
      </c>
      <c r="B54" s="13"/>
      <c r="C54" s="8"/>
      <c r="D54" s="84"/>
    </row>
    <row r="55" spans="1:7" x14ac:dyDescent="0.25">
      <c r="A55" s="11"/>
      <c r="B55" s="13"/>
      <c r="C55" s="8"/>
      <c r="D55" s="84"/>
    </row>
    <row r="56" spans="1:7" x14ac:dyDescent="0.25">
      <c r="A56" s="11"/>
      <c r="B56" s="14"/>
      <c r="C56" s="77"/>
      <c r="D56" s="85"/>
    </row>
    <row r="57" spans="1:7" x14ac:dyDescent="0.25">
      <c r="A57" s="11"/>
      <c r="B57" s="14"/>
      <c r="C57" s="7"/>
      <c r="D57" s="86"/>
    </row>
    <row r="58" spans="1:7" x14ac:dyDescent="0.25">
      <c r="A58" s="14"/>
      <c r="B58" s="14"/>
      <c r="C58" s="7"/>
      <c r="D58" s="86"/>
    </row>
    <row r="59" spans="1:7" x14ac:dyDescent="0.25">
      <c r="A59" s="14"/>
      <c r="B59" s="14"/>
      <c r="C59" s="7"/>
      <c r="D59" s="86"/>
    </row>
    <row r="60" spans="1:7" x14ac:dyDescent="0.25">
      <c r="A60" s="14"/>
      <c r="B60" s="14"/>
      <c r="C60" s="7"/>
      <c r="D60" s="86"/>
    </row>
    <row r="61" spans="1:7" x14ac:dyDescent="0.25">
      <c r="A61" s="14"/>
      <c r="B61" s="14"/>
      <c r="C61" s="77"/>
      <c r="D61" s="85"/>
    </row>
    <row r="62" spans="1:7" x14ac:dyDescent="0.25">
      <c r="A62" s="9"/>
      <c r="B62" s="9"/>
      <c r="C62" s="9"/>
      <c r="D62" s="82"/>
    </row>
    <row r="63" spans="1:7" x14ac:dyDescent="0.25">
      <c r="A63" s="9"/>
      <c r="B63" s="9"/>
      <c r="C63" s="9"/>
      <c r="D63" s="82"/>
    </row>
    <row r="64" spans="1:7" x14ac:dyDescent="0.25">
      <c r="A64" s="9"/>
      <c r="B64" s="9"/>
      <c r="C64" s="9"/>
      <c r="D64" s="82"/>
    </row>
    <row r="65" spans="1:4" x14ac:dyDescent="0.25">
      <c r="A65" s="9"/>
      <c r="B65" s="9"/>
      <c r="C65" s="9"/>
      <c r="D65" s="82"/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Výdaje k vyvěšení</vt:lpstr>
      <vt:lpstr> Příjmy k vyvěšení</vt:lpstr>
    </vt:vector>
  </TitlesOfParts>
  <Company>OÚ Těšany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ucetni</cp:lastModifiedBy>
  <cp:lastPrinted>2021-12-08T07:03:14Z</cp:lastPrinted>
  <dcterms:created xsi:type="dcterms:W3CDTF">2011-11-28T10:26:02Z</dcterms:created>
  <dcterms:modified xsi:type="dcterms:W3CDTF">2021-12-08T07:04:17Z</dcterms:modified>
</cp:coreProperties>
</file>