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et\2024\"/>
    </mc:Choice>
  </mc:AlternateContent>
  <xr:revisionPtr revIDLastSave="0" documentId="13_ncr:1_{7F3E6296-7A55-4F29-BA86-D8F759FFFD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daje k vyvěšení" sheetId="21" r:id="rId1"/>
    <sheet name=" Příjmy k vyvěšení" sheetId="18" r:id="rId2"/>
  </sheets>
  <calcPr calcId="191029"/>
</workbook>
</file>

<file path=xl/calcChain.xml><?xml version="1.0" encoding="utf-8"?>
<calcChain xmlns="http://schemas.openxmlformats.org/spreadsheetml/2006/main">
  <c r="D51" i="21" l="1"/>
  <c r="D66" i="21"/>
  <c r="D64" i="21"/>
  <c r="D65" i="21" s="1"/>
  <c r="D61" i="21"/>
  <c r="G51" i="21"/>
  <c r="F51" i="21"/>
  <c r="E51" i="21"/>
  <c r="G48" i="18"/>
  <c r="F48" i="18"/>
  <c r="E48" i="18"/>
  <c r="D48" i="18"/>
  <c r="D78" i="21" l="1"/>
</calcChain>
</file>

<file path=xl/sharedStrings.xml><?xml version="1.0" encoding="utf-8"?>
<sst xmlns="http://schemas.openxmlformats.org/spreadsheetml/2006/main" count="141" uniqueCount="127">
  <si>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</si>
  <si>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</si>
  <si>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</si>
  <si>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</si>
  <si>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</si>
  <si>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</si>
  <si>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</si>
  <si>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</si>
  <si>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</si>
  <si>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Správní poplatky</t>
  </si>
  <si>
    <t>Poplatek ze psů</t>
  </si>
  <si>
    <t>Popl. za užívání veřej. prostranství</t>
  </si>
  <si>
    <t>Poplatky za odpady</t>
  </si>
  <si>
    <t>Neinvestiční dotace ze st. rozpočtu</t>
  </si>
  <si>
    <t>Pronájmy pozemků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</si>
  <si>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</si>
  <si>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</si>
  <si>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</si>
  <si>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</si>
  <si>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</si>
  <si>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Nájmy- bytový dům</t>
  </si>
  <si>
    <t>Hřbitovní poplatky služby</t>
  </si>
  <si>
    <t>Hřbitovní poplatky nájem</t>
  </si>
  <si>
    <t>Prodej pozemků</t>
  </si>
  <si>
    <t>EKO-KOM-třídění odpadu</t>
  </si>
  <si>
    <t xml:space="preserve">Pronájmy- nebytové prostory </t>
  </si>
  <si>
    <t>Úroky z účtů</t>
  </si>
  <si>
    <t>Region Židlochovicko</t>
  </si>
  <si>
    <t>Silnice</t>
  </si>
  <si>
    <t>Chodníky a místní komunikace</t>
  </si>
  <si>
    <t>IDS</t>
  </si>
  <si>
    <t>Pitná voda</t>
  </si>
  <si>
    <t>Odvádění a čištění odpadních vod</t>
  </si>
  <si>
    <t>Knihovna</t>
  </si>
  <si>
    <t>Příspěvky církvím</t>
  </si>
  <si>
    <t>Záležitosti kultury</t>
  </si>
  <si>
    <t>Veřejný rozhlas</t>
  </si>
  <si>
    <t>Vydávání zpravodaje</t>
  </si>
  <si>
    <t>Zájmová činnost v kultuře</t>
  </si>
  <si>
    <t>Tělovýchovná činnost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</si>
  <si>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</si>
  <si>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</si>
  <si>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</si>
  <si>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</si>
  <si>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</si>
  <si>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Komunální služby a územní rozvoj</t>
  </si>
  <si>
    <t>Sběr a svoz nebezpečných odpadů</t>
  </si>
  <si>
    <t>Péče o vzhled obce a veřejnou zeleň</t>
  </si>
  <si>
    <t>Krizová opatření</t>
  </si>
  <si>
    <t>Požární ochrana</t>
  </si>
  <si>
    <t>Místní zastupitelské orgány</t>
  </si>
  <si>
    <t>Vnitřní správa</t>
  </si>
  <si>
    <t>Ostatní činnosti</t>
  </si>
  <si>
    <t>Příjmy</t>
  </si>
  <si>
    <t>Výdaje</t>
  </si>
  <si>
    <t>Příjem za stavební suť</t>
  </si>
  <si>
    <t>Ostatní finanční operace</t>
  </si>
  <si>
    <t>OBEC Těšany</t>
  </si>
  <si>
    <t>PŘÍJMY CELKEM</t>
  </si>
  <si>
    <t>VÝDAJE CELKEM</t>
  </si>
  <si>
    <t>Služby - bytový dům</t>
  </si>
  <si>
    <t>Přispěvek ZUŠ Klobouky</t>
  </si>
  <si>
    <t>Sběr a svoz odpadů</t>
  </si>
  <si>
    <t xml:space="preserve">Odstraňování tuhých emisi </t>
  </si>
  <si>
    <t>Návrh za §</t>
  </si>
  <si>
    <t>Z TOHO INVESTICE</t>
  </si>
  <si>
    <t>Pronájem plynárenského zařízení</t>
  </si>
  <si>
    <t>Ostatní sociální péče a pomoc dětem</t>
  </si>
  <si>
    <t>Provoz silniční veřejné dopravy</t>
  </si>
  <si>
    <t>Ostatní činnosti souvis. se službami pro obyvatelstvo</t>
  </si>
  <si>
    <t>Financující položka - rezerva</t>
  </si>
  <si>
    <t>Daň z hazardních her</t>
  </si>
  <si>
    <t>Příjmy úhrad za dobývání nerostů</t>
  </si>
  <si>
    <t>Čipy - multifunkční hřiště</t>
  </si>
  <si>
    <t>Přijaté příspěvky a náhrady</t>
  </si>
  <si>
    <t>Příjem za odpadové tašky</t>
  </si>
  <si>
    <t>dopravní značky</t>
  </si>
  <si>
    <t>Ostatní služby a činnost v oblasti soc. péče</t>
  </si>
  <si>
    <t>Územní plánování</t>
  </si>
  <si>
    <t>Finanční vypořádání minulých let</t>
  </si>
  <si>
    <t>Příjmy z poskytování služeb a výrob.</t>
  </si>
  <si>
    <t>Ostatní záležitosti kultury</t>
  </si>
  <si>
    <t>Příjmy z prodeje prodaného zboží</t>
  </si>
  <si>
    <t>Příspěvek  PO ZŠ - neinvestiční</t>
  </si>
  <si>
    <t>Financování</t>
  </si>
  <si>
    <t>FINANCOVÁNÍ CELKEM</t>
  </si>
  <si>
    <t>Saldo</t>
  </si>
  <si>
    <t>ZŠ a MŠ Těšany</t>
  </si>
  <si>
    <t>Příspěvek TJ SOKOL, OREL,Woflpack</t>
  </si>
  <si>
    <t>Příspěvek  RC Na Myšáku , Těšánek, SDH</t>
  </si>
  <si>
    <t>Součet příjmů podle tříd rozpočtové skladby: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</si>
  <si>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</si>
  <si>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</si>
  <si>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</si>
  <si>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</si>
  <si>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</si>
  <si>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</si>
  <si>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>Územní rozvoj (Cezava)</t>
  </si>
  <si>
    <t>Daň z příjmu právnických osob za obce</t>
  </si>
  <si>
    <t>Neinvestiční přijaté transfery z všeo.pokl. Správy SR</t>
  </si>
  <si>
    <t>Nein. Přij. Transfery od krajů</t>
  </si>
  <si>
    <t>Příjmy s poskytování služeb (vstupné)</t>
  </si>
  <si>
    <t>Jako závazné ukazatele jsou finanční vztahy k ostatním rozpočtům.</t>
  </si>
  <si>
    <t>Závazným ukazatel u příjmů je paragraf, kde není u příjmů paragraf tak položka a u výdajů je paragraf.</t>
  </si>
  <si>
    <t>Věcná břemena</t>
  </si>
  <si>
    <t>Neinvestiční transfery spolkům</t>
  </si>
  <si>
    <t>Volby prezidenta republiky</t>
  </si>
  <si>
    <t>Daňové příjmy</t>
  </si>
  <si>
    <t>Rozpočet 2023</t>
  </si>
  <si>
    <t>Rozpočet  po změnách 2023</t>
  </si>
  <si>
    <t>Očekávané plnění 2023</t>
  </si>
  <si>
    <t>Ostatní neinv. Přijaté transfery ze st. Rozpočtu</t>
  </si>
  <si>
    <t>Ost. Přijaté vratky transferů</t>
  </si>
  <si>
    <t>Příjem z pojistných plnění</t>
  </si>
  <si>
    <t>Přijaté neinvestiční příspěvky a náhrady</t>
  </si>
  <si>
    <t>Bezpečnost silničního provozu</t>
  </si>
  <si>
    <t>Příspěvek  PO ZŠ - investiční</t>
  </si>
  <si>
    <t>Ostatní nakládání s odpady - skládka</t>
  </si>
  <si>
    <t>ROZPOČET 2024 - PŘÍJMY</t>
  </si>
  <si>
    <t>Rozpočet 2024</t>
  </si>
  <si>
    <r>
      <rPr>
        <b/>
        <sz val="16"/>
        <color theme="1"/>
        <rFont val="Calibri"/>
        <family val="2"/>
        <charset val="238"/>
        <scheme val="minor"/>
      </rPr>
      <t xml:space="preserve">OBEC Těšany   </t>
    </r>
    <r>
      <rPr>
        <b/>
        <sz val="12"/>
        <color theme="1"/>
        <rFont val="Calibri"/>
        <family val="2"/>
        <charset val="238"/>
        <scheme val="minor"/>
      </rPr>
      <t xml:space="preserve">      </t>
    </r>
    <r>
      <rPr>
        <b/>
        <sz val="18"/>
        <color theme="1"/>
        <rFont val="Calibri"/>
        <family val="2"/>
        <charset val="238"/>
        <scheme val="minor"/>
      </rPr>
      <t>ROZPOČET  2024 - VÝDAJE</t>
    </r>
  </si>
  <si>
    <t>Schváleno ZO Těšany dne 11.12.2023</t>
  </si>
  <si>
    <t>Vyvěšeno : 19.12.2023</t>
  </si>
  <si>
    <t>Sňato:       31.12.2024</t>
  </si>
  <si>
    <t>usnesením č. 8/104/2023/Z</t>
  </si>
  <si>
    <t>č. jednací: OUTE/987/2023/NM</t>
  </si>
  <si>
    <t>Vyvěšeno : 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</si>
</sst>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0" tint="-0.499984740745262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7" fillId="0" borderId="10" xfId="1" applyFont="1" applyBorder="1"/>
    <xf numFmtId="0" fontId="8" fillId="0" borderId="11" xfId="1" applyFont="1" applyBorder="1"/>
    <xf numFmtId="0" fontId="6" fillId="0" borderId="0" xfId="0" applyFont="1"/>
    <xf numFmtId="0" fontId="5" fillId="0" borderId="1" xfId="1" applyFont="1" applyBorder="1"/>
    <xf numFmtId="3" fontId="6" fillId="0" borderId="0" xfId="0" applyNumberFormat="1" applyFont="1"/>
    <xf numFmtId="0" fontId="11" fillId="0" borderId="0" xfId="1" applyFont="1"/>
    <xf numFmtId="0" fontId="5" fillId="0" borderId="0" xfId="1" applyFont="1"/>
    <xf numFmtId="0" fontId="4" fillId="0" borderId="2" xfId="1" applyFont="1" applyBorder="1" applyAlignment="1">
      <alignment horizontal="right"/>
    </xf>
    <xf numFmtId="0" fontId="4" fillId="0" borderId="3" xfId="1" applyFont="1" applyBorder="1"/>
    <xf numFmtId="0" fontId="10" fillId="0" borderId="5" xfId="1" applyFont="1" applyBorder="1"/>
    <xf numFmtId="3" fontId="5" fillId="0" borderId="6" xfId="1" applyNumberFormat="1" applyFont="1" applyBorder="1"/>
    <xf numFmtId="3" fontId="10" fillId="4" borderId="23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0" borderId="11" xfId="0" applyFont="1" applyBorder="1"/>
    <xf numFmtId="0" fontId="3" fillId="0" borderId="9" xfId="0" applyFont="1" applyBorder="1"/>
    <xf numFmtId="0" fontId="4" fillId="0" borderId="12" xfId="1" applyFont="1" applyBorder="1" applyAlignment="1">
      <alignment horizontal="right"/>
    </xf>
    <xf numFmtId="0" fontId="4" fillId="0" borderId="13" xfId="1" applyFont="1" applyBorder="1"/>
    <xf numFmtId="0" fontId="5" fillId="2" borderId="5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1" xfId="1" applyFont="1" applyFill="1" applyBorder="1"/>
    <xf numFmtId="0" fontId="5" fillId="0" borderId="5" xfId="1" applyFont="1" applyBorder="1"/>
    <xf numFmtId="0" fontId="12" fillId="2" borderId="1" xfId="1" applyFont="1" applyFill="1" applyBorder="1"/>
    <xf numFmtId="0" fontId="10" fillId="0" borderId="0" xfId="1" applyFont="1"/>
    <xf numFmtId="0" fontId="15" fillId="0" borderId="0" xfId="1" applyFont="1"/>
    <xf numFmtId="14" fontId="10" fillId="0" borderId="0" xfId="1" applyNumberFormat="1" applyFont="1"/>
    <xf numFmtId="14" fontId="15" fillId="0" borderId="0" xfId="1" applyNumberFormat="1" applyFont="1"/>
    <xf numFmtId="0" fontId="10" fillId="2" borderId="0" xfId="1" applyFont="1" applyFill="1"/>
    <xf numFmtId="0" fontId="6" fillId="0" borderId="0" xfId="0" applyFont="1" applyAlignment="1">
      <alignment wrapText="1"/>
    </xf>
    <xf numFmtId="0" fontId="18" fillId="0" borderId="0" xfId="0" applyFont="1"/>
    <xf numFmtId="3" fontId="6" fillId="0" borderId="0" xfId="0" applyNumberFormat="1" applyFont="1" applyAlignment="1">
      <alignment horizontal="right"/>
    </xf>
    <xf numFmtId="3" fontId="16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4" fillId="2" borderId="1" xfId="0" applyNumberFormat="1" applyFont="1" applyFill="1" applyBorder="1"/>
    <xf numFmtId="3" fontId="4" fillId="2" borderId="24" xfId="0" applyNumberFormat="1" applyFont="1" applyFill="1" applyBorder="1"/>
    <xf numFmtId="3" fontId="4" fillId="0" borderId="24" xfId="0" applyNumberFormat="1" applyFont="1" applyBorder="1"/>
    <xf numFmtId="0" fontId="4" fillId="5" borderId="3" xfId="1" applyFont="1" applyFill="1" applyBorder="1" applyAlignment="1">
      <alignment horizontal="center"/>
    </xf>
    <xf numFmtId="3" fontId="4" fillId="5" borderId="4" xfId="1" applyNumberFormat="1" applyFont="1" applyFill="1" applyBorder="1" applyAlignment="1">
      <alignment horizontal="left"/>
    </xf>
    <xf numFmtId="3" fontId="19" fillId="0" borderId="24" xfId="0" applyNumberFormat="1" applyFont="1" applyBorder="1"/>
    <xf numFmtId="0" fontId="20" fillId="2" borderId="1" xfId="1" applyFont="1" applyFill="1" applyBorder="1"/>
    <xf numFmtId="0" fontId="20" fillId="2" borderId="5" xfId="1" applyFont="1" applyFill="1" applyBorder="1"/>
    <xf numFmtId="3" fontId="19" fillId="2" borderId="24" xfId="0" applyNumberFormat="1" applyFont="1" applyFill="1" applyBorder="1"/>
    <xf numFmtId="0" fontId="21" fillId="0" borderId="5" xfId="1" applyFont="1" applyBorder="1"/>
    <xf numFmtId="0" fontId="20" fillId="0" borderId="1" xfId="1" applyFont="1" applyBorder="1"/>
    <xf numFmtId="3" fontId="10" fillId="3" borderId="40" xfId="1" applyNumberFormat="1" applyFont="1" applyFill="1" applyBorder="1" applyAlignment="1">
      <alignment horizontal="center" wrapText="1"/>
    </xf>
    <xf numFmtId="0" fontId="10" fillId="5" borderId="3" xfId="1" applyFont="1" applyFill="1" applyBorder="1" applyAlignment="1">
      <alignment horizontal="center" wrapText="1"/>
    </xf>
    <xf numFmtId="3" fontId="10" fillId="5" borderId="4" xfId="1" applyNumberFormat="1" applyFont="1" applyFill="1" applyBorder="1" applyAlignment="1">
      <alignment horizontal="center" wrapText="1"/>
    </xf>
    <xf numFmtId="3" fontId="6" fillId="0" borderId="6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0" fontId="5" fillId="2" borderId="8" xfId="1" applyFont="1" applyFill="1" applyBorder="1"/>
    <xf numFmtId="0" fontId="5" fillId="2" borderId="7" xfId="1" applyFont="1" applyFill="1" applyBorder="1"/>
    <xf numFmtId="3" fontId="4" fillId="2" borderId="43" xfId="0" applyNumberFormat="1" applyFont="1" applyFill="1" applyBorder="1"/>
    <xf numFmtId="0" fontId="4" fillId="0" borderId="10" xfId="0" applyFont="1" applyBorder="1"/>
    <xf numFmtId="0" fontId="3" fillId="0" borderId="0" xfId="0" applyFont="1"/>
    <xf numFmtId="3" fontId="3" fillId="0" borderId="0" xfId="0" applyNumberFormat="1" applyFont="1"/>
    <xf numFmtId="0" fontId="5" fillId="2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3" fontId="3" fillId="0" borderId="1" xfId="0" applyNumberFormat="1" applyFont="1" applyBorder="1"/>
    <xf numFmtId="3" fontId="20" fillId="2" borderId="1" xfId="0" applyNumberFormat="1" applyFont="1" applyFill="1" applyBorder="1"/>
    <xf numFmtId="3" fontId="20" fillId="0" borderId="6" xfId="0" applyNumberFormat="1" applyFont="1" applyBorder="1"/>
    <xf numFmtId="3" fontId="21" fillId="0" borderId="1" xfId="0" applyNumberFormat="1" applyFont="1" applyBorder="1"/>
    <xf numFmtId="3" fontId="21" fillId="0" borderId="6" xfId="0" applyNumberFormat="1" applyFont="1" applyBorder="1"/>
    <xf numFmtId="0" fontId="21" fillId="0" borderId="0" xfId="0" applyFont="1"/>
    <xf numFmtId="3" fontId="20" fillId="0" borderId="1" xfId="0" applyNumberFormat="1" applyFont="1" applyBorder="1"/>
    <xf numFmtId="0" fontId="20" fillId="0" borderId="0" xfId="0" applyFont="1"/>
    <xf numFmtId="3" fontId="3" fillId="2" borderId="7" xfId="0" applyNumberFormat="1" applyFont="1" applyFill="1" applyBorder="1"/>
    <xf numFmtId="3" fontId="3" fillId="0" borderId="14" xfId="0" applyNumberFormat="1" applyFont="1" applyBorder="1"/>
    <xf numFmtId="0" fontId="22" fillId="2" borderId="0" xfId="1" applyFont="1" applyFill="1"/>
    <xf numFmtId="0" fontId="22" fillId="3" borderId="2" xfId="1" applyFont="1" applyFill="1" applyBorder="1"/>
    <xf numFmtId="3" fontId="4" fillId="3" borderId="4" xfId="0" applyNumberFormat="1" applyFont="1" applyFill="1" applyBorder="1"/>
    <xf numFmtId="3" fontId="5" fillId="5" borderId="41" xfId="0" applyNumberFormat="1" applyFont="1" applyFill="1" applyBorder="1"/>
    <xf numFmtId="3" fontId="5" fillId="5" borderId="42" xfId="0" applyNumberFormat="1" applyFont="1" applyFill="1" applyBorder="1"/>
    <xf numFmtId="0" fontId="22" fillId="3" borderId="8" xfId="1" applyFont="1" applyFill="1" applyBorder="1"/>
    <xf numFmtId="3" fontId="4" fillId="3" borderId="14" xfId="0" applyNumberFormat="1" applyFont="1" applyFill="1" applyBorder="1"/>
    <xf numFmtId="3" fontId="3" fillId="2" borderId="0" xfId="0" applyNumberFormat="1" applyFont="1" applyFill="1"/>
    <xf numFmtId="0" fontId="22" fillId="0" borderId="0" xfId="1" applyFont="1"/>
    <xf numFmtId="3" fontId="4" fillId="0" borderId="0" xfId="0" applyNumberFormat="1" applyFont="1"/>
    <xf numFmtId="0" fontId="10" fillId="0" borderId="18" xfId="1" applyFont="1" applyBorder="1"/>
    <xf numFmtId="0" fontId="10" fillId="0" borderId="19" xfId="1" applyFont="1" applyBorder="1"/>
    <xf numFmtId="0" fontId="10" fillId="4" borderId="22" xfId="1" applyFont="1" applyFill="1" applyBorder="1"/>
    <xf numFmtId="3" fontId="5" fillId="0" borderId="0" xfId="1" applyNumberFormat="1" applyFont="1"/>
    <xf numFmtId="3" fontId="10" fillId="3" borderId="2" xfId="1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10" fillId="5" borderId="5" xfId="1" applyNumberFormat="1" applyFont="1" applyFill="1" applyBorder="1" applyAlignment="1">
      <alignment vertical="center"/>
    </xf>
    <xf numFmtId="3" fontId="10" fillId="5" borderId="6" xfId="1" applyNumberFormat="1" applyFont="1" applyFill="1" applyBorder="1" applyAlignment="1">
      <alignment vertical="center"/>
    </xf>
    <xf numFmtId="0" fontId="10" fillId="2" borderId="5" xfId="1" applyFont="1" applyFill="1" applyBorder="1"/>
    <xf numFmtId="3" fontId="10" fillId="2" borderId="6" xfId="1" applyNumberFormat="1" applyFont="1" applyFill="1" applyBorder="1"/>
    <xf numFmtId="3" fontId="10" fillId="4" borderId="8" xfId="1" applyNumberFormat="1" applyFont="1" applyFill="1" applyBorder="1" applyAlignment="1">
      <alignment vertical="center"/>
    </xf>
    <xf numFmtId="3" fontId="4" fillId="4" borderId="14" xfId="0" applyNumberFormat="1" applyFont="1" applyFill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3" fontId="3" fillId="0" borderId="26" xfId="0" applyNumberFormat="1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3" fontId="3" fillId="0" borderId="30" xfId="0" applyNumberFormat="1" applyFont="1" applyBorder="1"/>
    <xf numFmtId="0" fontId="3" fillId="0" borderId="31" xfId="0" applyFont="1" applyBorder="1"/>
    <xf numFmtId="0" fontId="3" fillId="0" borderId="32" xfId="0" applyFont="1" applyBorder="1"/>
    <xf numFmtId="3" fontId="3" fillId="0" borderId="33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24" fillId="3" borderId="2" xfId="1" applyFont="1" applyFill="1" applyBorder="1" applyAlignment="1">
      <alignment wrapText="1"/>
    </xf>
    <xf numFmtId="0" fontId="24" fillId="3" borderId="3" xfId="1" applyFont="1" applyFill="1" applyBorder="1" applyAlignment="1">
      <alignment wrapText="1"/>
    </xf>
    <xf numFmtId="3" fontId="24" fillId="3" borderId="40" xfId="1" applyNumberFormat="1" applyFont="1" applyFill="1" applyBorder="1" applyAlignment="1">
      <alignment horizontal="center" wrapText="1"/>
    </xf>
    <xf numFmtId="0" fontId="24" fillId="5" borderId="3" xfId="1" applyFont="1" applyFill="1" applyBorder="1" applyAlignment="1">
      <alignment horizontal="center" wrapText="1"/>
    </xf>
    <xf numFmtId="3" fontId="24" fillId="5" borderId="4" xfId="1" applyNumberFormat="1" applyFont="1" applyFill="1" applyBorder="1" applyAlignment="1">
      <alignment horizontal="center" wrapText="1"/>
    </xf>
    <xf numFmtId="0" fontId="17" fillId="0" borderId="5" xfId="1" applyFont="1" applyBorder="1"/>
    <xf numFmtId="0" fontId="17" fillId="0" borderId="1" xfId="1" applyFont="1" applyBorder="1"/>
    <xf numFmtId="3" fontId="24" fillId="0" borderId="1" xfId="1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25" xfId="1" applyFont="1" applyBorder="1"/>
    <xf numFmtId="0" fontId="17" fillId="0" borderId="15" xfId="1" applyFont="1" applyBorder="1"/>
    <xf numFmtId="3" fontId="24" fillId="0" borderId="38" xfId="1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17" fillId="2" borderId="16" xfId="1" applyFont="1" applyFill="1" applyBorder="1"/>
    <xf numFmtId="0" fontId="24" fillId="2" borderId="20" xfId="1" applyFont="1" applyFill="1" applyBorder="1"/>
    <xf numFmtId="0" fontId="24" fillId="3" borderId="22" xfId="1" applyFont="1" applyFill="1" applyBorder="1"/>
    <xf numFmtId="3" fontId="24" fillId="3" borderId="22" xfId="1" applyNumberFormat="1" applyFont="1" applyFill="1" applyBorder="1" applyAlignment="1">
      <alignment horizontal="right"/>
    </xf>
    <xf numFmtId="3" fontId="6" fillId="5" borderId="39" xfId="0" applyNumberFormat="1" applyFont="1" applyFill="1" applyBorder="1" applyAlignment="1">
      <alignment horizontal="right"/>
    </xf>
    <xf numFmtId="3" fontId="6" fillId="5" borderId="17" xfId="0" applyNumberFormat="1" applyFont="1" applyFill="1" applyBorder="1" applyAlignment="1">
      <alignment horizontal="right"/>
    </xf>
    <xf numFmtId="0" fontId="17" fillId="2" borderId="0" xfId="1" applyFont="1" applyFill="1"/>
    <xf numFmtId="0" fontId="25" fillId="0" borderId="0" xfId="1" applyFont="1"/>
    <xf numFmtId="0" fontId="17" fillId="0" borderId="0" xfId="1" applyFont="1"/>
    <xf numFmtId="3" fontId="24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4" fillId="0" borderId="0" xfId="1" applyFont="1"/>
    <xf numFmtId="14" fontId="17" fillId="0" borderId="0" xfId="1" applyNumberFormat="1" applyFont="1"/>
    <xf numFmtId="14" fontId="25" fillId="0" borderId="0" xfId="1" applyNumberFormat="1" applyFont="1"/>
    <xf numFmtId="3" fontId="26" fillId="0" borderId="0" xfId="1" applyNumberFormat="1" applyFont="1" applyAlignment="1">
      <alignment horizontal="right"/>
    </xf>
    <xf numFmtId="0" fontId="24" fillId="2" borderId="0" xfId="1" applyFont="1" applyFill="1"/>
    <xf numFmtId="3" fontId="24" fillId="2" borderId="0" xfId="1" applyNumberFormat="1" applyFont="1" applyFill="1" applyAlignment="1">
      <alignment horizontal="right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F14F-5DC4-4E57-85CF-FB7B2126A34A}">
  <dimension ref="A1:L86"/>
  <sheetViews>
    <sheetView tabSelected="1" zoomScale="120" zoomScaleNormal="120" workbookViewId="0">
      <selection activeCell="E90" sqref="E90"/>
    </sheetView>
  </sheetViews>
  <sheetFormatPr defaultRowHeight="15.75" x14ac:dyDescent="0.25"/>
  <cols>
    <col min="1" max="1" width="9.140625" style="56"/>
    <col min="2" max="2" width="6.42578125" style="56" bestFit="1" customWidth="1"/>
    <col min="3" max="3" width="33.140625" style="56" customWidth="1"/>
    <col min="4" max="4" width="24.42578125" style="56" customWidth="1"/>
    <col min="5" max="5" width="18.140625" style="56" customWidth="1"/>
    <col min="6" max="6" width="19.140625" style="56" customWidth="1"/>
    <col min="7" max="7" width="17.28515625" style="57" customWidth="1"/>
    <col min="8" max="11" width="9.140625" style="56"/>
    <col min="12" max="12" width="9.85546875" style="56" bestFit="1" customWidth="1"/>
    <col min="13" max="16384" width="9.140625" style="56"/>
  </cols>
  <sheetData>
    <row r="1" spans="1:7" ht="30.75" customHeight="1" thickBot="1" x14ac:dyDescent="0.4">
      <c r="A1" s="55" t="s">
        <v>120</v>
      </c>
      <c r="B1" s="14"/>
      <c r="C1" s="14"/>
      <c r="D1" s="15"/>
    </row>
    <row r="2" spans="1:7" ht="42" customHeight="1" x14ac:dyDescent="0.25">
      <c r="A2" s="16" t="s">
        <v>0</v>
      </c>
      <c r="B2" s="17" t="s">
        <v>1</v>
      </c>
      <c r="C2" s="13" t="s">
        <v>2</v>
      </c>
      <c r="D2" s="47" t="s">
        <v>119</v>
      </c>
      <c r="E2" s="48" t="s">
        <v>108</v>
      </c>
      <c r="F2" s="48" t="s">
        <v>109</v>
      </c>
      <c r="G2" s="49" t="s">
        <v>110</v>
      </c>
    </row>
    <row r="3" spans="1:7" x14ac:dyDescent="0.25">
      <c r="A3" s="18">
        <v>2143</v>
      </c>
      <c r="B3" s="19"/>
      <c r="C3" s="58" t="s">
        <v>27</v>
      </c>
      <c r="D3" s="37">
        <v>14300</v>
      </c>
      <c r="E3" s="59">
        <v>14000</v>
      </c>
      <c r="F3" s="59">
        <v>14000</v>
      </c>
      <c r="G3" s="60">
        <v>13926</v>
      </c>
    </row>
    <row r="4" spans="1:7" x14ac:dyDescent="0.25">
      <c r="A4" s="18">
        <v>2212</v>
      </c>
      <c r="B4" s="19"/>
      <c r="C4" s="58" t="s">
        <v>28</v>
      </c>
      <c r="D4" s="37">
        <v>45000</v>
      </c>
      <c r="E4" s="59">
        <v>110000</v>
      </c>
      <c r="F4" s="59">
        <v>110000</v>
      </c>
      <c r="G4" s="61">
        <v>500</v>
      </c>
    </row>
    <row r="5" spans="1:7" x14ac:dyDescent="0.25">
      <c r="A5" s="20">
        <v>2219</v>
      </c>
      <c r="B5" s="21"/>
      <c r="C5" s="21" t="s">
        <v>29</v>
      </c>
      <c r="D5" s="37">
        <v>7800000</v>
      </c>
      <c r="E5" s="59">
        <v>2779400</v>
      </c>
      <c r="F5" s="59">
        <v>2284400</v>
      </c>
      <c r="G5" s="61">
        <v>2200000</v>
      </c>
    </row>
    <row r="6" spans="1:7" x14ac:dyDescent="0.25">
      <c r="A6" s="20">
        <v>2221</v>
      </c>
      <c r="B6" s="21"/>
      <c r="C6" s="21" t="s">
        <v>68</v>
      </c>
      <c r="D6" s="37">
        <v>10000</v>
      </c>
      <c r="E6" s="59">
        <v>10000</v>
      </c>
      <c r="F6" s="59">
        <v>10000</v>
      </c>
      <c r="G6" s="61">
        <v>5082</v>
      </c>
    </row>
    <row r="7" spans="1:7" x14ac:dyDescent="0.25">
      <c r="A7" s="20">
        <v>2223</v>
      </c>
      <c r="B7" s="21"/>
      <c r="C7" s="21" t="s">
        <v>115</v>
      </c>
      <c r="D7" s="37">
        <v>0</v>
      </c>
      <c r="E7" s="59">
        <v>0</v>
      </c>
      <c r="F7" s="59">
        <v>15500</v>
      </c>
      <c r="G7" s="61">
        <v>15467</v>
      </c>
    </row>
    <row r="8" spans="1:7" x14ac:dyDescent="0.25">
      <c r="A8" s="22">
        <v>2229</v>
      </c>
      <c r="B8" s="4"/>
      <c r="C8" s="4" t="s">
        <v>76</v>
      </c>
      <c r="D8" s="38">
        <v>10000</v>
      </c>
      <c r="E8" s="59">
        <v>10000</v>
      </c>
      <c r="F8" s="59">
        <v>10000</v>
      </c>
      <c r="G8" s="61">
        <v>3860</v>
      </c>
    </row>
    <row r="9" spans="1:7" x14ac:dyDescent="0.25">
      <c r="A9" s="22">
        <v>2292</v>
      </c>
      <c r="B9" s="4"/>
      <c r="C9" s="4" t="s">
        <v>30</v>
      </c>
      <c r="D9" s="38">
        <v>129100</v>
      </c>
      <c r="E9" s="62">
        <v>126600</v>
      </c>
      <c r="F9" s="62">
        <v>126600</v>
      </c>
      <c r="G9" s="61">
        <v>126600</v>
      </c>
    </row>
    <row r="10" spans="1:7" x14ac:dyDescent="0.25">
      <c r="A10" s="20">
        <v>2310</v>
      </c>
      <c r="B10" s="21"/>
      <c r="C10" s="21" t="s">
        <v>31</v>
      </c>
      <c r="D10" s="37">
        <v>335000</v>
      </c>
      <c r="E10" s="59">
        <v>295000</v>
      </c>
      <c r="F10" s="59">
        <v>361000</v>
      </c>
      <c r="G10" s="61">
        <v>100000</v>
      </c>
    </row>
    <row r="11" spans="1:7" x14ac:dyDescent="0.25">
      <c r="A11" s="20">
        <v>2321</v>
      </c>
      <c r="B11" s="21"/>
      <c r="C11" s="21" t="s">
        <v>32</v>
      </c>
      <c r="D11" s="37">
        <v>930000</v>
      </c>
      <c r="E11" s="59">
        <v>820000</v>
      </c>
      <c r="F11" s="59">
        <v>820000</v>
      </c>
      <c r="G11" s="61">
        <v>10000</v>
      </c>
    </row>
    <row r="12" spans="1:7" x14ac:dyDescent="0.25">
      <c r="A12" s="20">
        <v>3113</v>
      </c>
      <c r="B12" s="23"/>
      <c r="C12" s="21" t="s">
        <v>87</v>
      </c>
      <c r="D12" s="37">
        <v>13536000</v>
      </c>
      <c r="E12" s="59">
        <v>9963000</v>
      </c>
      <c r="F12" s="59">
        <v>8671400</v>
      </c>
      <c r="G12" s="61">
        <v>7450000</v>
      </c>
    </row>
    <row r="13" spans="1:7" x14ac:dyDescent="0.25">
      <c r="A13" s="20"/>
      <c r="B13" s="42">
        <v>5331</v>
      </c>
      <c r="C13" s="42" t="s">
        <v>83</v>
      </c>
      <c r="D13" s="41">
        <v>4381000</v>
      </c>
      <c r="E13" s="63">
        <v>5390000</v>
      </c>
      <c r="F13" s="63">
        <v>4425000</v>
      </c>
      <c r="G13" s="64">
        <v>4425000</v>
      </c>
    </row>
    <row r="14" spans="1:7" x14ac:dyDescent="0.25">
      <c r="A14" s="20"/>
      <c r="B14" s="42">
        <v>6351</v>
      </c>
      <c r="C14" s="42" t="s">
        <v>116</v>
      </c>
      <c r="D14" s="41">
        <v>0</v>
      </c>
      <c r="E14" s="63">
        <v>0</v>
      </c>
      <c r="F14" s="63">
        <v>1000000</v>
      </c>
      <c r="G14" s="64">
        <v>1000000</v>
      </c>
    </row>
    <row r="15" spans="1:7" x14ac:dyDescent="0.25">
      <c r="A15" s="20">
        <v>3231</v>
      </c>
      <c r="B15" s="21"/>
      <c r="C15" s="21" t="s">
        <v>61</v>
      </c>
      <c r="D15" s="37">
        <v>5000</v>
      </c>
      <c r="E15" s="59">
        <v>5000</v>
      </c>
      <c r="F15" s="59">
        <v>5000</v>
      </c>
      <c r="G15" s="61">
        <v>5000</v>
      </c>
    </row>
    <row r="16" spans="1:7" x14ac:dyDescent="0.25">
      <c r="A16" s="20">
        <v>3314</v>
      </c>
      <c r="B16" s="21"/>
      <c r="C16" s="21" t="s">
        <v>33</v>
      </c>
      <c r="D16" s="37">
        <v>42300</v>
      </c>
      <c r="E16" s="59">
        <v>42300</v>
      </c>
      <c r="F16" s="59">
        <v>47300</v>
      </c>
      <c r="G16" s="61">
        <v>47300</v>
      </c>
    </row>
    <row r="17" spans="1:7" x14ac:dyDescent="0.25">
      <c r="A17" s="20">
        <v>3319</v>
      </c>
      <c r="B17" s="21"/>
      <c r="C17" s="21" t="s">
        <v>35</v>
      </c>
      <c r="D17" s="37">
        <v>43000</v>
      </c>
      <c r="E17" s="59">
        <v>23000</v>
      </c>
      <c r="F17" s="59">
        <v>33000</v>
      </c>
      <c r="G17" s="61">
        <v>27000</v>
      </c>
    </row>
    <row r="18" spans="1:7" x14ac:dyDescent="0.25">
      <c r="A18" s="20">
        <v>3330</v>
      </c>
      <c r="B18" s="21"/>
      <c r="C18" s="21" t="s">
        <v>34</v>
      </c>
      <c r="D18" s="37">
        <v>140000</v>
      </c>
      <c r="E18" s="59">
        <v>110000</v>
      </c>
      <c r="F18" s="59">
        <v>160000</v>
      </c>
      <c r="G18" s="61">
        <v>160000</v>
      </c>
    </row>
    <row r="19" spans="1:7" x14ac:dyDescent="0.25">
      <c r="A19" s="20">
        <v>3341</v>
      </c>
      <c r="B19" s="21"/>
      <c r="C19" s="21" t="s">
        <v>36</v>
      </c>
      <c r="D19" s="37">
        <v>2000</v>
      </c>
      <c r="E19" s="59">
        <v>5000</v>
      </c>
      <c r="F19" s="59">
        <v>5000</v>
      </c>
      <c r="G19" s="61">
        <v>0</v>
      </c>
    </row>
    <row r="20" spans="1:7" x14ac:dyDescent="0.25">
      <c r="A20" s="20">
        <v>3349</v>
      </c>
      <c r="B20" s="21"/>
      <c r="C20" s="21" t="s">
        <v>37</v>
      </c>
      <c r="D20" s="37">
        <v>101800</v>
      </c>
      <c r="E20" s="59">
        <v>102000</v>
      </c>
      <c r="F20" s="59">
        <v>102000</v>
      </c>
      <c r="G20" s="61">
        <v>90000</v>
      </c>
    </row>
    <row r="21" spans="1:7" x14ac:dyDescent="0.25">
      <c r="A21" s="20">
        <v>3392</v>
      </c>
      <c r="B21" s="21"/>
      <c r="C21" s="21" t="s">
        <v>38</v>
      </c>
      <c r="D21" s="37">
        <v>323500</v>
      </c>
      <c r="E21" s="59">
        <v>323000</v>
      </c>
      <c r="F21" s="59">
        <v>429400</v>
      </c>
      <c r="G21" s="61">
        <v>424400</v>
      </c>
    </row>
    <row r="22" spans="1:7" x14ac:dyDescent="0.25">
      <c r="A22" s="20">
        <v>3399</v>
      </c>
      <c r="B22" s="21"/>
      <c r="C22" s="21" t="s">
        <v>81</v>
      </c>
      <c r="D22" s="37">
        <v>152000</v>
      </c>
      <c r="E22" s="59">
        <v>195000</v>
      </c>
      <c r="F22" s="59">
        <v>195000</v>
      </c>
      <c r="G22" s="61">
        <v>120000</v>
      </c>
    </row>
    <row r="23" spans="1:7" x14ac:dyDescent="0.25">
      <c r="A23" s="20">
        <v>3419</v>
      </c>
      <c r="B23" s="21"/>
      <c r="C23" s="21" t="s">
        <v>39</v>
      </c>
      <c r="D23" s="37">
        <v>470000</v>
      </c>
      <c r="E23" s="59">
        <v>330000</v>
      </c>
      <c r="F23" s="59">
        <v>425400</v>
      </c>
      <c r="G23" s="61">
        <v>350000</v>
      </c>
    </row>
    <row r="24" spans="1:7" s="67" customFormat="1" x14ac:dyDescent="0.25">
      <c r="A24" s="45"/>
      <c r="B24" s="46">
        <v>5222</v>
      </c>
      <c r="C24" s="46" t="s">
        <v>88</v>
      </c>
      <c r="D24" s="41">
        <v>320000</v>
      </c>
      <c r="E24" s="65">
        <v>230000</v>
      </c>
      <c r="F24" s="65">
        <v>320000</v>
      </c>
      <c r="G24" s="66">
        <v>317500</v>
      </c>
    </row>
    <row r="25" spans="1:7" x14ac:dyDescent="0.25">
      <c r="A25" s="20">
        <v>3421</v>
      </c>
      <c r="B25" s="21"/>
      <c r="C25" s="21" t="s">
        <v>40</v>
      </c>
      <c r="D25" s="37">
        <v>940000</v>
      </c>
      <c r="E25" s="59">
        <v>210000</v>
      </c>
      <c r="F25" s="59">
        <v>210000</v>
      </c>
      <c r="G25" s="61">
        <v>145000</v>
      </c>
    </row>
    <row r="26" spans="1:7" s="69" customFormat="1" x14ac:dyDescent="0.25">
      <c r="A26" s="43"/>
      <c r="B26" s="42">
        <v>5222</v>
      </c>
      <c r="C26" s="46" t="s">
        <v>89</v>
      </c>
      <c r="D26" s="44">
        <v>130000</v>
      </c>
      <c r="E26" s="68">
        <v>130000</v>
      </c>
      <c r="F26" s="68">
        <v>130000</v>
      </c>
      <c r="G26" s="64">
        <v>124000</v>
      </c>
    </row>
    <row r="27" spans="1:7" x14ac:dyDescent="0.25">
      <c r="A27" s="20">
        <v>3429</v>
      </c>
      <c r="B27" s="21"/>
      <c r="C27" s="21" t="s">
        <v>41</v>
      </c>
      <c r="D27" s="37">
        <v>25000</v>
      </c>
      <c r="E27" s="59">
        <v>15000</v>
      </c>
      <c r="F27" s="59">
        <v>25000</v>
      </c>
      <c r="G27" s="61">
        <v>25000</v>
      </c>
    </row>
    <row r="28" spans="1:7" x14ac:dyDescent="0.25">
      <c r="A28" s="20">
        <v>3612</v>
      </c>
      <c r="B28" s="21"/>
      <c r="C28" s="21" t="s">
        <v>42</v>
      </c>
      <c r="D28" s="37">
        <v>208000</v>
      </c>
      <c r="E28" s="59">
        <v>235000</v>
      </c>
      <c r="F28" s="59">
        <v>281000</v>
      </c>
      <c r="G28" s="61">
        <v>200000</v>
      </c>
    </row>
    <row r="29" spans="1:7" x14ac:dyDescent="0.25">
      <c r="A29" s="20">
        <v>3631</v>
      </c>
      <c r="B29" s="21"/>
      <c r="C29" s="21" t="s">
        <v>43</v>
      </c>
      <c r="D29" s="37">
        <v>670000</v>
      </c>
      <c r="E29" s="59">
        <v>970000</v>
      </c>
      <c r="F29" s="59">
        <v>940000</v>
      </c>
      <c r="G29" s="61">
        <v>650000</v>
      </c>
    </row>
    <row r="30" spans="1:7" x14ac:dyDescent="0.25">
      <c r="A30" s="20">
        <v>3632</v>
      </c>
      <c r="B30" s="21"/>
      <c r="C30" s="21" t="s">
        <v>44</v>
      </c>
      <c r="D30" s="37">
        <v>150000</v>
      </c>
      <c r="E30" s="59">
        <v>1020000</v>
      </c>
      <c r="F30" s="59">
        <v>3020000</v>
      </c>
      <c r="G30" s="61">
        <v>3020000</v>
      </c>
    </row>
    <row r="31" spans="1:7" x14ac:dyDescent="0.25">
      <c r="A31" s="22">
        <v>3635</v>
      </c>
      <c r="B31" s="4"/>
      <c r="C31" s="4" t="s">
        <v>78</v>
      </c>
      <c r="D31" s="38">
        <v>20000</v>
      </c>
      <c r="E31" s="62">
        <v>30000</v>
      </c>
      <c r="F31" s="62">
        <v>30000</v>
      </c>
      <c r="G31" s="61">
        <v>10000</v>
      </c>
    </row>
    <row r="32" spans="1:7" x14ac:dyDescent="0.25">
      <c r="A32" s="20">
        <v>3636</v>
      </c>
      <c r="B32" s="21"/>
      <c r="C32" s="21" t="s">
        <v>97</v>
      </c>
      <c r="D32" s="37">
        <v>41400</v>
      </c>
      <c r="E32" s="59">
        <v>40600</v>
      </c>
      <c r="F32" s="59">
        <v>930600</v>
      </c>
      <c r="G32" s="61">
        <v>179556</v>
      </c>
    </row>
    <row r="33" spans="1:7" x14ac:dyDescent="0.25">
      <c r="A33" s="20">
        <v>3639</v>
      </c>
      <c r="B33" s="21"/>
      <c r="C33" s="21" t="s">
        <v>45</v>
      </c>
      <c r="D33" s="37">
        <v>56000</v>
      </c>
      <c r="E33" s="59">
        <v>56000</v>
      </c>
      <c r="F33" s="59">
        <v>56000</v>
      </c>
      <c r="G33" s="61">
        <v>20000</v>
      </c>
    </row>
    <row r="34" spans="1:7" x14ac:dyDescent="0.25">
      <c r="A34" s="20">
        <v>3711</v>
      </c>
      <c r="B34" s="21"/>
      <c r="C34" s="21" t="s">
        <v>63</v>
      </c>
      <c r="D34" s="37">
        <v>48200</v>
      </c>
      <c r="E34" s="59">
        <v>38200</v>
      </c>
      <c r="F34" s="59">
        <v>48200</v>
      </c>
      <c r="G34" s="61">
        <v>48000</v>
      </c>
    </row>
    <row r="35" spans="1:7" x14ac:dyDescent="0.25">
      <c r="A35" s="20">
        <v>3721</v>
      </c>
      <c r="B35" s="21"/>
      <c r="C35" s="21" t="s">
        <v>46</v>
      </c>
      <c r="D35" s="37">
        <v>35000</v>
      </c>
      <c r="E35" s="59">
        <v>35000</v>
      </c>
      <c r="F35" s="59">
        <v>35000</v>
      </c>
      <c r="G35" s="61">
        <v>35000</v>
      </c>
    </row>
    <row r="36" spans="1:7" x14ac:dyDescent="0.25">
      <c r="A36" s="20">
        <v>3722</v>
      </c>
      <c r="B36" s="21"/>
      <c r="C36" s="21" t="s">
        <v>62</v>
      </c>
      <c r="D36" s="37">
        <v>1391500</v>
      </c>
      <c r="E36" s="59">
        <v>1183100</v>
      </c>
      <c r="F36" s="59">
        <v>1333100</v>
      </c>
      <c r="G36" s="61">
        <v>1333100</v>
      </c>
    </row>
    <row r="37" spans="1:7" x14ac:dyDescent="0.25">
      <c r="A37" s="20">
        <v>3729</v>
      </c>
      <c r="B37" s="21"/>
      <c r="C37" s="21" t="s">
        <v>117</v>
      </c>
      <c r="D37" s="37">
        <v>0</v>
      </c>
      <c r="E37" s="59">
        <v>0</v>
      </c>
      <c r="F37" s="59">
        <v>200000</v>
      </c>
      <c r="G37" s="61">
        <v>199456</v>
      </c>
    </row>
    <row r="38" spans="1:7" x14ac:dyDescent="0.25">
      <c r="A38" s="20">
        <v>3745</v>
      </c>
      <c r="B38" s="21"/>
      <c r="C38" s="21" t="s">
        <v>47</v>
      </c>
      <c r="D38" s="37">
        <v>960000</v>
      </c>
      <c r="E38" s="59">
        <v>1100000</v>
      </c>
      <c r="F38" s="59">
        <v>1210000</v>
      </c>
      <c r="G38" s="61">
        <v>950000</v>
      </c>
    </row>
    <row r="39" spans="1:7" x14ac:dyDescent="0.25">
      <c r="A39" s="22">
        <v>3900</v>
      </c>
      <c r="B39" s="4"/>
      <c r="C39" s="4" t="s">
        <v>69</v>
      </c>
      <c r="D39" s="38">
        <v>62000</v>
      </c>
      <c r="E39" s="62">
        <v>82000</v>
      </c>
      <c r="F39" s="62">
        <v>82000</v>
      </c>
      <c r="G39" s="61">
        <v>65000</v>
      </c>
    </row>
    <row r="40" spans="1:7" x14ac:dyDescent="0.25">
      <c r="A40" s="22">
        <v>4329</v>
      </c>
      <c r="B40" s="4"/>
      <c r="C40" s="4" t="s">
        <v>67</v>
      </c>
      <c r="D40" s="38">
        <v>7000</v>
      </c>
      <c r="E40" s="62">
        <v>7000</v>
      </c>
      <c r="F40" s="62">
        <v>7000</v>
      </c>
      <c r="G40" s="61">
        <v>6330</v>
      </c>
    </row>
    <row r="41" spans="1:7" x14ac:dyDescent="0.25">
      <c r="A41" s="20">
        <v>4359</v>
      </c>
      <c r="B41" s="21"/>
      <c r="C41" s="21" t="s">
        <v>77</v>
      </c>
      <c r="D41" s="38">
        <v>15000</v>
      </c>
      <c r="E41" s="62">
        <v>15000</v>
      </c>
      <c r="F41" s="62">
        <v>15000</v>
      </c>
      <c r="G41" s="61">
        <v>6000</v>
      </c>
    </row>
    <row r="42" spans="1:7" x14ac:dyDescent="0.25">
      <c r="A42" s="20">
        <v>4379</v>
      </c>
      <c r="B42" s="21"/>
      <c r="C42" s="21" t="s">
        <v>105</v>
      </c>
      <c r="D42" s="38">
        <v>20000</v>
      </c>
      <c r="E42" s="62">
        <v>0</v>
      </c>
      <c r="F42" s="62">
        <v>27500</v>
      </c>
      <c r="G42" s="61">
        <v>27500</v>
      </c>
    </row>
    <row r="43" spans="1:7" x14ac:dyDescent="0.25">
      <c r="A43" s="20">
        <v>5213</v>
      </c>
      <c r="B43" s="21"/>
      <c r="C43" s="21" t="s">
        <v>48</v>
      </c>
      <c r="D43" s="37">
        <v>20000</v>
      </c>
      <c r="E43" s="59">
        <v>20000</v>
      </c>
      <c r="F43" s="59">
        <v>20000</v>
      </c>
      <c r="G43" s="61">
        <v>0</v>
      </c>
    </row>
    <row r="44" spans="1:7" x14ac:dyDescent="0.25">
      <c r="A44" s="20">
        <v>5512</v>
      </c>
      <c r="B44" s="21"/>
      <c r="C44" s="21" t="s">
        <v>49</v>
      </c>
      <c r="D44" s="37">
        <v>398000</v>
      </c>
      <c r="E44" s="59">
        <v>409000</v>
      </c>
      <c r="F44" s="59">
        <v>409000</v>
      </c>
      <c r="G44" s="61">
        <v>300000</v>
      </c>
    </row>
    <row r="45" spans="1:7" x14ac:dyDescent="0.25">
      <c r="A45" s="20">
        <v>6112</v>
      </c>
      <c r="B45" s="21"/>
      <c r="C45" s="21" t="s">
        <v>50</v>
      </c>
      <c r="D45" s="36">
        <v>1889000</v>
      </c>
      <c r="E45" s="59">
        <v>1809000</v>
      </c>
      <c r="F45" s="59">
        <v>1809000</v>
      </c>
      <c r="G45" s="61">
        <v>1800000</v>
      </c>
    </row>
    <row r="46" spans="1:7" x14ac:dyDescent="0.25">
      <c r="A46" s="20">
        <v>6118</v>
      </c>
      <c r="B46" s="21"/>
      <c r="C46" s="21" t="s">
        <v>106</v>
      </c>
      <c r="D46" s="36">
        <v>0</v>
      </c>
      <c r="E46" s="59">
        <v>0</v>
      </c>
      <c r="F46" s="59">
        <v>38600</v>
      </c>
      <c r="G46" s="61">
        <v>33320</v>
      </c>
    </row>
    <row r="47" spans="1:7" x14ac:dyDescent="0.25">
      <c r="A47" s="20">
        <v>6171</v>
      </c>
      <c r="B47" s="21"/>
      <c r="C47" s="21" t="s">
        <v>51</v>
      </c>
      <c r="D47" s="36">
        <v>6541000</v>
      </c>
      <c r="E47" s="59">
        <v>7679600</v>
      </c>
      <c r="F47" s="59">
        <v>8586900</v>
      </c>
      <c r="G47" s="61">
        <v>7900000</v>
      </c>
    </row>
    <row r="48" spans="1:7" x14ac:dyDescent="0.25">
      <c r="A48" s="20">
        <v>6399</v>
      </c>
      <c r="B48" s="21"/>
      <c r="C48" s="21" t="s">
        <v>56</v>
      </c>
      <c r="D48" s="36">
        <v>300000</v>
      </c>
      <c r="E48" s="59">
        <v>200000</v>
      </c>
      <c r="F48" s="59">
        <v>2630100</v>
      </c>
      <c r="G48" s="61">
        <v>2576112</v>
      </c>
    </row>
    <row r="49" spans="1:7" x14ac:dyDescent="0.25">
      <c r="A49" s="22">
        <v>6402</v>
      </c>
      <c r="B49" s="4"/>
      <c r="C49" s="4" t="s">
        <v>79</v>
      </c>
      <c r="D49" s="37">
        <v>17300</v>
      </c>
      <c r="E49" s="59">
        <v>22000</v>
      </c>
      <c r="F49" s="59">
        <v>29800</v>
      </c>
      <c r="G49" s="61">
        <v>23059</v>
      </c>
    </row>
    <row r="50" spans="1:7" ht="16.5" thickBot="1" x14ac:dyDescent="0.3">
      <c r="A50" s="52">
        <v>6409</v>
      </c>
      <c r="B50" s="53"/>
      <c r="C50" s="53" t="s">
        <v>52</v>
      </c>
      <c r="D50" s="54">
        <v>6800</v>
      </c>
      <c r="E50" s="70">
        <v>6800</v>
      </c>
      <c r="F50" s="70">
        <v>6800</v>
      </c>
      <c r="G50" s="71">
        <v>6300</v>
      </c>
    </row>
    <row r="51" spans="1:7" ht="16.5" thickBot="1" x14ac:dyDescent="0.3">
      <c r="A51" s="72"/>
      <c r="B51" s="72"/>
      <c r="C51" s="73" t="s">
        <v>59</v>
      </c>
      <c r="D51" s="74">
        <f>SUM(D3:D50)-D13-D24-D26</f>
        <v>37910200</v>
      </c>
      <c r="E51" s="75">
        <f>SUM(E3:E50)-E13-E24-E26</f>
        <v>30446600</v>
      </c>
      <c r="F51" s="75">
        <f>SUM(F3:F50)-F13-F14-F24-F26</f>
        <v>35805600</v>
      </c>
      <c r="G51" s="76">
        <f>SUM(G3:G50)-G13-G14-G24-G26</f>
        <v>30707868</v>
      </c>
    </row>
    <row r="52" spans="1:7" ht="16.5" thickBot="1" x14ac:dyDescent="0.3">
      <c r="A52" s="72"/>
      <c r="B52" s="72"/>
      <c r="C52" s="77" t="s">
        <v>65</v>
      </c>
      <c r="D52" s="78">
        <v>9925000</v>
      </c>
      <c r="E52" s="79"/>
      <c r="F52" s="79"/>
    </row>
    <row r="53" spans="1:7" x14ac:dyDescent="0.25">
      <c r="A53" s="80"/>
      <c r="B53" s="80"/>
      <c r="C53" s="80"/>
      <c r="D53" s="81"/>
      <c r="F53" s="57"/>
    </row>
    <row r="54" spans="1:7" x14ac:dyDescent="0.25">
      <c r="A54" s="80"/>
      <c r="B54" s="80"/>
      <c r="C54" s="80"/>
      <c r="D54" s="81"/>
    </row>
    <row r="55" spans="1:7" x14ac:dyDescent="0.25">
      <c r="A55" s="80"/>
      <c r="B55" s="80"/>
      <c r="C55" s="80"/>
      <c r="D55" s="81"/>
    </row>
    <row r="56" spans="1:7" x14ac:dyDescent="0.25">
      <c r="A56" s="80"/>
      <c r="B56" s="80"/>
      <c r="C56" s="80"/>
      <c r="D56" s="81"/>
    </row>
    <row r="57" spans="1:7" x14ac:dyDescent="0.25">
      <c r="A57" s="80"/>
      <c r="B57" s="80"/>
      <c r="C57" s="80"/>
      <c r="D57" s="81"/>
    </row>
    <row r="58" spans="1:7" ht="16.5" thickBot="1" x14ac:dyDescent="0.3">
      <c r="A58" s="24" t="s">
        <v>84</v>
      </c>
      <c r="B58" s="24"/>
      <c r="C58" s="24"/>
      <c r="D58" s="7"/>
    </row>
    <row r="59" spans="1:7" x14ac:dyDescent="0.25">
      <c r="A59" s="8" t="s">
        <v>0</v>
      </c>
      <c r="B59" s="9" t="s">
        <v>1</v>
      </c>
      <c r="C59" s="39" t="s">
        <v>2</v>
      </c>
      <c r="D59" s="40" t="s">
        <v>64</v>
      </c>
    </row>
    <row r="60" spans="1:7" ht="16.5" thickBot="1" x14ac:dyDescent="0.3">
      <c r="A60" s="10"/>
      <c r="B60" s="4">
        <v>8115</v>
      </c>
      <c r="C60" s="4" t="s">
        <v>70</v>
      </c>
      <c r="D60" s="11">
        <v>1658300</v>
      </c>
    </row>
    <row r="61" spans="1:7" ht="16.5" thickBot="1" x14ac:dyDescent="0.3">
      <c r="A61" s="82"/>
      <c r="B61" s="83"/>
      <c r="C61" s="84" t="s">
        <v>85</v>
      </c>
      <c r="D61" s="12">
        <f>D60</f>
        <v>1658300</v>
      </c>
    </row>
    <row r="62" spans="1:7" ht="16.5" thickBot="1" x14ac:dyDescent="0.3">
      <c r="A62" s="24"/>
      <c r="B62" s="24"/>
      <c r="C62" s="24"/>
      <c r="D62" s="85"/>
    </row>
    <row r="63" spans="1:7" x14ac:dyDescent="0.25">
      <c r="A63" s="7"/>
      <c r="B63" s="7"/>
      <c r="C63" s="86" t="s">
        <v>53</v>
      </c>
      <c r="D63" s="87">
        <v>36251900</v>
      </c>
    </row>
    <row r="64" spans="1:7" x14ac:dyDescent="0.25">
      <c r="A64" s="7"/>
      <c r="B64" s="7"/>
      <c r="C64" s="88" t="s">
        <v>54</v>
      </c>
      <c r="D64" s="89">
        <f>D51</f>
        <v>37910200</v>
      </c>
    </row>
    <row r="65" spans="1:12" x14ac:dyDescent="0.25">
      <c r="A65" s="7"/>
      <c r="B65" s="7"/>
      <c r="C65" s="90" t="s">
        <v>86</v>
      </c>
      <c r="D65" s="91">
        <f>D63-D64</f>
        <v>-1658300</v>
      </c>
    </row>
    <row r="66" spans="1:12" ht="16.5" thickBot="1" x14ac:dyDescent="0.3">
      <c r="C66" s="92" t="s">
        <v>84</v>
      </c>
      <c r="D66" s="93">
        <f>D61</f>
        <v>1658300</v>
      </c>
      <c r="L66" s="57"/>
    </row>
    <row r="68" spans="1:12" x14ac:dyDescent="0.25">
      <c r="A68" s="94" t="s">
        <v>103</v>
      </c>
    </row>
    <row r="69" spans="1:12" x14ac:dyDescent="0.25">
      <c r="A69" s="94" t="s">
        <v>102</v>
      </c>
    </row>
    <row r="70" spans="1:12" x14ac:dyDescent="0.25">
      <c r="A70" s="94"/>
    </row>
    <row r="71" spans="1:12" ht="16.5" thickBot="1" x14ac:dyDescent="0.3">
      <c r="A71" s="94" t="s">
        <v>90</v>
      </c>
    </row>
    <row r="72" spans="1:12" x14ac:dyDescent="0.25">
      <c r="A72" s="95" t="s">
        <v>107</v>
      </c>
      <c r="B72" s="96"/>
      <c r="C72" s="15"/>
      <c r="D72" s="97">
        <v>31996000</v>
      </c>
    </row>
    <row r="73" spans="1:12" x14ac:dyDescent="0.25">
      <c r="A73" s="98" t="s">
        <v>91</v>
      </c>
      <c r="B73" s="99"/>
      <c r="C73" s="100"/>
      <c r="D73" s="101">
        <v>3696000</v>
      </c>
    </row>
    <row r="74" spans="1:12" x14ac:dyDescent="0.25">
      <c r="A74" s="102" t="s">
        <v>92</v>
      </c>
      <c r="C74" s="103"/>
      <c r="D74" s="104">
        <v>20000</v>
      </c>
    </row>
    <row r="75" spans="1:12" ht="16.5" thickBot="1" x14ac:dyDescent="0.3">
      <c r="A75" s="105" t="s">
        <v>93</v>
      </c>
      <c r="B75" s="106"/>
      <c r="C75" s="107"/>
      <c r="D75" s="108">
        <v>539900</v>
      </c>
    </row>
    <row r="76" spans="1:12" x14ac:dyDescent="0.25">
      <c r="D76" s="57"/>
    </row>
    <row r="77" spans="1:12" ht="16.5" thickBot="1" x14ac:dyDescent="0.3">
      <c r="A77" s="94" t="s">
        <v>94</v>
      </c>
    </row>
    <row r="78" spans="1:12" x14ac:dyDescent="0.25">
      <c r="A78" s="95" t="s">
        <v>95</v>
      </c>
      <c r="B78" s="96"/>
      <c r="C78" s="96"/>
      <c r="D78" s="97">
        <f>D64-D79</f>
        <v>27985200</v>
      </c>
    </row>
    <row r="79" spans="1:12" ht="16.5" thickBot="1" x14ac:dyDescent="0.3">
      <c r="A79" s="105" t="s">
        <v>96</v>
      </c>
      <c r="B79" s="106"/>
      <c r="C79" s="106"/>
      <c r="D79" s="108">
        <v>9925000</v>
      </c>
    </row>
    <row r="80" spans="1:12" x14ac:dyDescent="0.25">
      <c r="D80" s="57"/>
    </row>
    <row r="81" spans="1:3" x14ac:dyDescent="0.25">
      <c r="A81" s="24" t="s">
        <v>122</v>
      </c>
      <c r="B81" s="25"/>
      <c r="C81" s="26"/>
    </row>
    <row r="82" spans="1:3" x14ac:dyDescent="0.25">
      <c r="A82" s="24" t="s">
        <v>123</v>
      </c>
      <c r="B82" s="27"/>
      <c r="C82" s="25"/>
    </row>
    <row r="83" spans="1:3" x14ac:dyDescent="0.25">
      <c r="A83" s="24" t="s">
        <v>125</v>
      </c>
      <c r="B83" s="27"/>
      <c r="C83" s="25"/>
    </row>
    <row r="84" spans="1:3" x14ac:dyDescent="0.25">
      <c r="A84" s="24"/>
      <c r="B84" s="27"/>
      <c r="C84" s="25"/>
    </row>
    <row r="85" spans="1:3" x14ac:dyDescent="0.25">
      <c r="A85" s="24" t="s">
        <v>121</v>
      </c>
      <c r="B85" s="24"/>
      <c r="C85" s="24"/>
    </row>
    <row r="86" spans="1:3" x14ac:dyDescent="0.25">
      <c r="A86" s="24" t="s">
        <v>124</v>
      </c>
      <c r="B86" s="24"/>
      <c r="C86" s="28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zoomScale="115" zoomScaleNormal="115" workbookViewId="0">
      <selection activeCell="A52" sqref="A52"/>
    </sheetView>
  </sheetViews>
  <sheetFormatPr defaultColWidth="9.140625" defaultRowHeight="15.75" x14ac:dyDescent="0.25"/>
  <cols>
    <col min="1" max="1" width="9.140625" style="3" customWidth="1"/>
    <col min="2" max="2" width="9.42578125" style="3" customWidth="1"/>
    <col min="3" max="3" width="39.28515625" style="30" customWidth="1"/>
    <col min="4" max="4" width="16.5703125" style="34" customWidth="1"/>
    <col min="5" max="5" width="15.7109375" style="35" customWidth="1"/>
    <col min="6" max="6" width="18.5703125" style="35" customWidth="1"/>
    <col min="7" max="7" width="20.85546875" style="31" customWidth="1"/>
    <col min="8" max="8" width="9.140625" style="3"/>
    <col min="9" max="9" width="11.140625" style="3" bestFit="1" customWidth="1"/>
    <col min="10" max="16384" width="9.140625" style="3"/>
  </cols>
  <sheetData>
    <row r="1" spans="1:9" ht="24" thickBot="1" x14ac:dyDescent="0.4">
      <c r="A1" s="1" t="s">
        <v>57</v>
      </c>
      <c r="B1" s="2"/>
      <c r="C1" s="140" t="s">
        <v>118</v>
      </c>
      <c r="D1" s="141"/>
    </row>
    <row r="2" spans="1:9" s="29" customFormat="1" ht="30" x14ac:dyDescent="0.25">
      <c r="A2" s="109" t="s">
        <v>0</v>
      </c>
      <c r="B2" s="110" t="s">
        <v>1</v>
      </c>
      <c r="C2" s="110" t="s">
        <v>2</v>
      </c>
      <c r="D2" s="111" t="s">
        <v>119</v>
      </c>
      <c r="E2" s="112" t="s">
        <v>108</v>
      </c>
      <c r="F2" s="112" t="s">
        <v>109</v>
      </c>
      <c r="G2" s="113" t="s">
        <v>110</v>
      </c>
    </row>
    <row r="3" spans="1:9" ht="15" x14ac:dyDescent="0.25">
      <c r="A3" s="114"/>
      <c r="B3" s="115">
        <v>1111</v>
      </c>
      <c r="C3" s="115" t="s">
        <v>3</v>
      </c>
      <c r="D3" s="116">
        <v>4700000</v>
      </c>
      <c r="E3" s="116">
        <v>3900000</v>
      </c>
      <c r="F3" s="117">
        <v>3900000</v>
      </c>
      <c r="G3" s="50">
        <v>3900000</v>
      </c>
      <c r="I3" s="5"/>
    </row>
    <row r="4" spans="1:9" ht="15" x14ac:dyDescent="0.25">
      <c r="A4" s="114"/>
      <c r="B4" s="115">
        <v>1112</v>
      </c>
      <c r="C4" s="115" t="s">
        <v>4</v>
      </c>
      <c r="D4" s="116">
        <v>320000</v>
      </c>
      <c r="E4" s="116">
        <v>270000</v>
      </c>
      <c r="F4" s="117">
        <v>270000</v>
      </c>
      <c r="G4" s="50">
        <v>290000</v>
      </c>
    </row>
    <row r="5" spans="1:9" ht="15" x14ac:dyDescent="0.25">
      <c r="A5" s="114"/>
      <c r="B5" s="115">
        <v>1113</v>
      </c>
      <c r="C5" s="115" t="s">
        <v>5</v>
      </c>
      <c r="D5" s="116">
        <v>850000</v>
      </c>
      <c r="E5" s="116">
        <v>740000</v>
      </c>
      <c r="F5" s="117">
        <v>740000</v>
      </c>
      <c r="G5" s="50">
        <v>1000000</v>
      </c>
      <c r="I5" s="5"/>
    </row>
    <row r="6" spans="1:9" ht="15" x14ac:dyDescent="0.25">
      <c r="A6" s="114"/>
      <c r="B6" s="115">
        <v>1121</v>
      </c>
      <c r="C6" s="115" t="s">
        <v>6</v>
      </c>
      <c r="D6" s="116">
        <v>7200000</v>
      </c>
      <c r="E6" s="116">
        <v>5300000</v>
      </c>
      <c r="F6" s="117">
        <v>5300000</v>
      </c>
      <c r="G6" s="50">
        <v>6900000</v>
      </c>
      <c r="I6" s="5"/>
    </row>
    <row r="7" spans="1:9" ht="15" x14ac:dyDescent="0.25">
      <c r="A7" s="114"/>
      <c r="B7" s="115">
        <v>1122</v>
      </c>
      <c r="C7" s="115" t="s">
        <v>98</v>
      </c>
      <c r="D7" s="116">
        <v>0</v>
      </c>
      <c r="E7" s="116">
        <v>0</v>
      </c>
      <c r="F7" s="117">
        <v>2290100</v>
      </c>
      <c r="G7" s="50">
        <v>2290070</v>
      </c>
    </row>
    <row r="8" spans="1:9" ht="15" x14ac:dyDescent="0.25">
      <c r="A8" s="114"/>
      <c r="B8" s="115">
        <v>1211</v>
      </c>
      <c r="C8" s="115" t="s">
        <v>7</v>
      </c>
      <c r="D8" s="116">
        <v>14200000</v>
      </c>
      <c r="E8" s="116">
        <v>14200000</v>
      </c>
      <c r="F8" s="117">
        <v>14200000</v>
      </c>
      <c r="G8" s="50">
        <v>14200000</v>
      </c>
    </row>
    <row r="9" spans="1:9" ht="15" x14ac:dyDescent="0.25">
      <c r="A9" s="114"/>
      <c r="B9" s="115">
        <v>1511</v>
      </c>
      <c r="C9" s="115" t="s">
        <v>8</v>
      </c>
      <c r="D9" s="116">
        <v>3294000</v>
      </c>
      <c r="E9" s="116">
        <v>1830000</v>
      </c>
      <c r="F9" s="117">
        <v>1830000</v>
      </c>
      <c r="G9" s="50">
        <v>1830000</v>
      </c>
    </row>
    <row r="10" spans="1:9" ht="15" x14ac:dyDescent="0.25">
      <c r="A10" s="114"/>
      <c r="B10" s="115">
        <v>1341</v>
      </c>
      <c r="C10" s="115" t="s">
        <v>10</v>
      </c>
      <c r="D10" s="116">
        <v>30000</v>
      </c>
      <c r="E10" s="116">
        <v>30000</v>
      </c>
      <c r="F10" s="117">
        <v>30000</v>
      </c>
      <c r="G10" s="50">
        <v>28600</v>
      </c>
    </row>
    <row r="11" spans="1:9" ht="15" x14ac:dyDescent="0.25">
      <c r="A11" s="114"/>
      <c r="B11" s="115">
        <v>1343</v>
      </c>
      <c r="C11" s="115" t="s">
        <v>11</v>
      </c>
      <c r="D11" s="116">
        <v>12000</v>
      </c>
      <c r="E11" s="116">
        <v>10000</v>
      </c>
      <c r="F11" s="117">
        <v>10000</v>
      </c>
      <c r="G11" s="50">
        <v>17300</v>
      </c>
    </row>
    <row r="12" spans="1:9" ht="15" x14ac:dyDescent="0.25">
      <c r="A12" s="114"/>
      <c r="B12" s="115">
        <v>1345</v>
      </c>
      <c r="C12" s="115" t="s">
        <v>12</v>
      </c>
      <c r="D12" s="116">
        <v>940000</v>
      </c>
      <c r="E12" s="116">
        <v>600000</v>
      </c>
      <c r="F12" s="117">
        <v>550000</v>
      </c>
      <c r="G12" s="50">
        <v>554400</v>
      </c>
    </row>
    <row r="13" spans="1:9" ht="15" x14ac:dyDescent="0.25">
      <c r="A13" s="114"/>
      <c r="B13" s="115">
        <v>1356</v>
      </c>
      <c r="C13" s="115" t="s">
        <v>72</v>
      </c>
      <c r="D13" s="116">
        <v>330000</v>
      </c>
      <c r="E13" s="116">
        <v>320000</v>
      </c>
      <c r="F13" s="117">
        <v>320000</v>
      </c>
      <c r="G13" s="50">
        <v>342300</v>
      </c>
    </row>
    <row r="14" spans="1:9" ht="15" x14ac:dyDescent="0.25">
      <c r="A14" s="114"/>
      <c r="B14" s="115">
        <v>1361</v>
      </c>
      <c r="C14" s="115" t="s">
        <v>9</v>
      </c>
      <c r="D14" s="116">
        <v>20000</v>
      </c>
      <c r="E14" s="116">
        <v>20000</v>
      </c>
      <c r="F14" s="117">
        <v>20000</v>
      </c>
      <c r="G14" s="50">
        <v>24500</v>
      </c>
    </row>
    <row r="15" spans="1:9" ht="15" x14ac:dyDescent="0.25">
      <c r="A15" s="114"/>
      <c r="B15" s="115">
        <v>1381</v>
      </c>
      <c r="C15" s="115" t="s">
        <v>71</v>
      </c>
      <c r="D15" s="116">
        <v>100000</v>
      </c>
      <c r="E15" s="116">
        <v>140000</v>
      </c>
      <c r="F15" s="117">
        <v>140000</v>
      </c>
      <c r="G15" s="50">
        <v>230000</v>
      </c>
    </row>
    <row r="16" spans="1:9" ht="15" x14ac:dyDescent="0.25">
      <c r="A16" s="114"/>
      <c r="B16" s="115">
        <v>4111</v>
      </c>
      <c r="C16" s="115" t="s">
        <v>99</v>
      </c>
      <c r="D16" s="118">
        <v>0</v>
      </c>
      <c r="E16" s="118">
        <v>0</v>
      </c>
      <c r="F16" s="117">
        <v>38600</v>
      </c>
      <c r="G16" s="50">
        <v>38600</v>
      </c>
    </row>
    <row r="17" spans="1:9" ht="15" x14ac:dyDescent="0.25">
      <c r="A17" s="114"/>
      <c r="B17" s="115">
        <v>4112</v>
      </c>
      <c r="C17" s="115" t="s">
        <v>13</v>
      </c>
      <c r="D17" s="116">
        <v>539900</v>
      </c>
      <c r="E17" s="116">
        <v>550000</v>
      </c>
      <c r="F17" s="117">
        <v>550000</v>
      </c>
      <c r="G17" s="50">
        <v>550000</v>
      </c>
    </row>
    <row r="18" spans="1:9" ht="15" x14ac:dyDescent="0.25">
      <c r="A18" s="114"/>
      <c r="B18" s="115">
        <v>4116</v>
      </c>
      <c r="C18" s="115" t="s">
        <v>111</v>
      </c>
      <c r="D18" s="116">
        <v>0</v>
      </c>
      <c r="E18" s="116">
        <v>0</v>
      </c>
      <c r="F18" s="117">
        <v>1521900</v>
      </c>
      <c r="G18" s="50">
        <v>1521700</v>
      </c>
    </row>
    <row r="19" spans="1:9" ht="15" x14ac:dyDescent="0.25">
      <c r="A19" s="114"/>
      <c r="B19" s="115">
        <v>4122</v>
      </c>
      <c r="C19" s="115" t="s">
        <v>100</v>
      </c>
      <c r="D19" s="116">
        <v>0</v>
      </c>
      <c r="E19" s="116">
        <v>0</v>
      </c>
      <c r="F19" s="117">
        <v>125000</v>
      </c>
      <c r="G19" s="50">
        <v>125000</v>
      </c>
    </row>
    <row r="20" spans="1:9" ht="15" x14ac:dyDescent="0.25">
      <c r="A20" s="114">
        <v>2122</v>
      </c>
      <c r="B20" s="115">
        <v>2310</v>
      </c>
      <c r="C20" s="115" t="s">
        <v>15</v>
      </c>
      <c r="D20" s="116">
        <v>25000</v>
      </c>
      <c r="E20" s="116">
        <v>25000</v>
      </c>
      <c r="F20" s="117">
        <v>25000</v>
      </c>
      <c r="G20" s="50">
        <v>25000</v>
      </c>
    </row>
    <row r="21" spans="1:9" ht="15" x14ac:dyDescent="0.25">
      <c r="A21" s="114">
        <v>2310</v>
      </c>
      <c r="B21" s="115">
        <v>3122</v>
      </c>
      <c r="C21" s="115" t="s">
        <v>16</v>
      </c>
      <c r="D21" s="116">
        <v>10000</v>
      </c>
      <c r="E21" s="116">
        <v>10000</v>
      </c>
      <c r="F21" s="117">
        <v>10000</v>
      </c>
      <c r="G21" s="50">
        <v>14500</v>
      </c>
      <c r="I21" s="5"/>
    </row>
    <row r="22" spans="1:9" ht="15" x14ac:dyDescent="0.25">
      <c r="A22" s="114">
        <v>2310</v>
      </c>
      <c r="B22" s="115">
        <v>2132</v>
      </c>
      <c r="C22" s="115" t="s">
        <v>17</v>
      </c>
      <c r="D22" s="116">
        <v>356000</v>
      </c>
      <c r="E22" s="116">
        <v>356000</v>
      </c>
      <c r="F22" s="117">
        <v>356000</v>
      </c>
      <c r="G22" s="50">
        <v>356000</v>
      </c>
      <c r="I22" s="5"/>
    </row>
    <row r="23" spans="1:9" ht="15" x14ac:dyDescent="0.25">
      <c r="A23" s="114">
        <v>2321</v>
      </c>
      <c r="B23" s="115">
        <v>2132</v>
      </c>
      <c r="C23" s="115" t="s">
        <v>18</v>
      </c>
      <c r="D23" s="116">
        <v>931700</v>
      </c>
      <c r="E23" s="116">
        <v>813000</v>
      </c>
      <c r="F23" s="117">
        <v>813000</v>
      </c>
      <c r="G23" s="50">
        <v>931700</v>
      </c>
    </row>
    <row r="24" spans="1:9" ht="15" x14ac:dyDescent="0.25">
      <c r="A24" s="114">
        <v>3113</v>
      </c>
      <c r="B24" s="115">
        <v>2229</v>
      </c>
      <c r="C24" s="115" t="s">
        <v>112</v>
      </c>
      <c r="D24" s="116">
        <v>0</v>
      </c>
      <c r="E24" s="116">
        <v>0</v>
      </c>
      <c r="F24" s="117">
        <v>7800</v>
      </c>
      <c r="G24" s="50">
        <v>7700</v>
      </c>
    </row>
    <row r="25" spans="1:9" ht="15" x14ac:dyDescent="0.25">
      <c r="A25" s="114">
        <v>3314</v>
      </c>
      <c r="B25" s="115">
        <v>2111</v>
      </c>
      <c r="C25" s="115" t="s">
        <v>19</v>
      </c>
      <c r="D25" s="116">
        <v>1200</v>
      </c>
      <c r="E25" s="116">
        <v>1300</v>
      </c>
      <c r="F25" s="117">
        <v>1300</v>
      </c>
      <c r="G25" s="50">
        <v>1200</v>
      </c>
    </row>
    <row r="26" spans="1:9" ht="15" x14ac:dyDescent="0.25">
      <c r="A26" s="114">
        <v>3392</v>
      </c>
      <c r="B26" s="115">
        <v>2111</v>
      </c>
      <c r="C26" s="115" t="s">
        <v>101</v>
      </c>
      <c r="D26" s="116">
        <v>0</v>
      </c>
      <c r="E26" s="116">
        <v>40000</v>
      </c>
      <c r="F26" s="117">
        <v>123400</v>
      </c>
      <c r="G26" s="50">
        <v>124300</v>
      </c>
    </row>
    <row r="27" spans="1:9" ht="15" x14ac:dyDescent="0.25">
      <c r="A27" s="114">
        <v>3399</v>
      </c>
      <c r="B27" s="115">
        <v>2112</v>
      </c>
      <c r="C27" s="115" t="s">
        <v>82</v>
      </c>
      <c r="D27" s="116">
        <v>500</v>
      </c>
      <c r="E27" s="116">
        <v>500</v>
      </c>
      <c r="F27" s="117">
        <v>500</v>
      </c>
      <c r="G27" s="50">
        <v>960</v>
      </c>
    </row>
    <row r="28" spans="1:9" ht="15" x14ac:dyDescent="0.25">
      <c r="A28" s="114">
        <v>3419</v>
      </c>
      <c r="B28" s="115">
        <v>2111</v>
      </c>
      <c r="C28" s="115" t="s">
        <v>73</v>
      </c>
      <c r="D28" s="116">
        <v>85000</v>
      </c>
      <c r="E28" s="116">
        <v>50000</v>
      </c>
      <c r="F28" s="117">
        <v>65500</v>
      </c>
      <c r="G28" s="50">
        <v>90000</v>
      </c>
    </row>
    <row r="29" spans="1:9" ht="15" x14ac:dyDescent="0.25">
      <c r="A29" s="114">
        <v>3419</v>
      </c>
      <c r="B29" s="115">
        <v>2322</v>
      </c>
      <c r="C29" s="115" t="s">
        <v>113</v>
      </c>
      <c r="D29" s="116"/>
      <c r="E29" s="116">
        <v>0</v>
      </c>
      <c r="F29" s="117">
        <v>5400</v>
      </c>
      <c r="G29" s="50">
        <v>5300</v>
      </c>
    </row>
    <row r="30" spans="1:9" ht="15" x14ac:dyDescent="0.25">
      <c r="A30" s="114">
        <v>3612</v>
      </c>
      <c r="B30" s="115">
        <v>2132</v>
      </c>
      <c r="C30" s="115" t="s">
        <v>20</v>
      </c>
      <c r="D30" s="116">
        <v>257400</v>
      </c>
      <c r="E30" s="116">
        <v>168600</v>
      </c>
      <c r="F30" s="117">
        <v>168600</v>
      </c>
      <c r="G30" s="50">
        <v>199600</v>
      </c>
    </row>
    <row r="31" spans="1:9" ht="15" x14ac:dyDescent="0.25">
      <c r="A31" s="114">
        <v>3612</v>
      </c>
      <c r="B31" s="115">
        <v>2111</v>
      </c>
      <c r="C31" s="115" t="s">
        <v>60</v>
      </c>
      <c r="D31" s="116">
        <v>158000</v>
      </c>
      <c r="E31" s="116">
        <v>200000</v>
      </c>
      <c r="F31" s="117">
        <v>200000</v>
      </c>
      <c r="G31" s="50">
        <v>122400</v>
      </c>
    </row>
    <row r="32" spans="1:9" ht="15" x14ac:dyDescent="0.25">
      <c r="A32" s="114">
        <v>3612</v>
      </c>
      <c r="B32" s="115">
        <v>2324</v>
      </c>
      <c r="C32" s="115" t="s">
        <v>74</v>
      </c>
      <c r="D32" s="116">
        <v>0</v>
      </c>
      <c r="E32" s="116">
        <v>0</v>
      </c>
      <c r="F32" s="117">
        <v>10000</v>
      </c>
      <c r="G32" s="50">
        <v>10200</v>
      </c>
    </row>
    <row r="33" spans="1:9" ht="15" x14ac:dyDescent="0.25">
      <c r="A33" s="114">
        <v>3632</v>
      </c>
      <c r="B33" s="115">
        <v>2111</v>
      </c>
      <c r="C33" s="115" t="s">
        <v>21</v>
      </c>
      <c r="D33" s="116">
        <v>18400</v>
      </c>
      <c r="E33" s="116">
        <v>2600</v>
      </c>
      <c r="F33" s="117">
        <v>2600</v>
      </c>
      <c r="G33" s="50">
        <v>4320</v>
      </c>
    </row>
    <row r="34" spans="1:9" ht="15" x14ac:dyDescent="0.25">
      <c r="A34" s="114">
        <v>3632</v>
      </c>
      <c r="B34" s="115">
        <v>2131</v>
      </c>
      <c r="C34" s="115" t="s">
        <v>22</v>
      </c>
      <c r="D34" s="116">
        <v>11100</v>
      </c>
      <c r="E34" s="116">
        <v>4400</v>
      </c>
      <c r="F34" s="117">
        <v>4400</v>
      </c>
      <c r="G34" s="50">
        <v>2500</v>
      </c>
    </row>
    <row r="35" spans="1:9" ht="15" x14ac:dyDescent="0.25">
      <c r="A35" s="114">
        <v>3633</v>
      </c>
      <c r="B35" s="115">
        <v>2133</v>
      </c>
      <c r="C35" s="115" t="s">
        <v>66</v>
      </c>
      <c r="D35" s="116">
        <v>26600</v>
      </c>
      <c r="E35" s="116">
        <v>26000</v>
      </c>
      <c r="F35" s="117">
        <v>26000</v>
      </c>
      <c r="G35" s="50">
        <v>26600</v>
      </c>
    </row>
    <row r="36" spans="1:9" ht="15" x14ac:dyDescent="0.25">
      <c r="A36" s="114">
        <v>3639</v>
      </c>
      <c r="B36" s="115">
        <v>2131</v>
      </c>
      <c r="C36" s="115" t="s">
        <v>14</v>
      </c>
      <c r="D36" s="116">
        <v>376000</v>
      </c>
      <c r="E36" s="116">
        <v>347000</v>
      </c>
      <c r="F36" s="117">
        <v>373000</v>
      </c>
      <c r="G36" s="50">
        <v>376900</v>
      </c>
      <c r="I36" s="5"/>
    </row>
    <row r="37" spans="1:9" ht="15" x14ac:dyDescent="0.25">
      <c r="A37" s="114">
        <v>3639</v>
      </c>
      <c r="B37" s="115">
        <v>3111</v>
      </c>
      <c r="C37" s="115" t="s">
        <v>23</v>
      </c>
      <c r="D37" s="116">
        <v>10000</v>
      </c>
      <c r="E37" s="116">
        <v>5000</v>
      </c>
      <c r="F37" s="117">
        <v>50000</v>
      </c>
      <c r="G37" s="50">
        <v>55000</v>
      </c>
    </row>
    <row r="38" spans="1:9" ht="15" x14ac:dyDescent="0.25">
      <c r="A38" s="114">
        <v>3722</v>
      </c>
      <c r="B38" s="115">
        <v>2111</v>
      </c>
      <c r="C38" s="115" t="s">
        <v>55</v>
      </c>
      <c r="D38" s="116">
        <v>9000</v>
      </c>
      <c r="E38" s="116">
        <v>8000</v>
      </c>
      <c r="F38" s="117">
        <v>8000</v>
      </c>
      <c r="G38" s="50">
        <v>9000</v>
      </c>
    </row>
    <row r="39" spans="1:9" ht="15" x14ac:dyDescent="0.25">
      <c r="A39" s="114">
        <v>3722</v>
      </c>
      <c r="B39" s="115">
        <v>2112</v>
      </c>
      <c r="C39" s="115" t="s">
        <v>75</v>
      </c>
      <c r="D39" s="116">
        <v>100</v>
      </c>
      <c r="E39" s="116">
        <v>100</v>
      </c>
      <c r="F39" s="117">
        <v>100</v>
      </c>
      <c r="G39" s="50">
        <v>100</v>
      </c>
    </row>
    <row r="40" spans="1:9" ht="15" x14ac:dyDescent="0.25">
      <c r="A40" s="114">
        <v>3725</v>
      </c>
      <c r="B40" s="115">
        <v>2324</v>
      </c>
      <c r="C40" s="115" t="s">
        <v>24</v>
      </c>
      <c r="D40" s="116">
        <v>270000</v>
      </c>
      <c r="E40" s="116">
        <v>220000</v>
      </c>
      <c r="F40" s="117">
        <v>220000</v>
      </c>
      <c r="G40" s="50">
        <v>299800</v>
      </c>
      <c r="I40" s="5"/>
    </row>
    <row r="41" spans="1:9" ht="15" x14ac:dyDescent="0.25">
      <c r="A41" s="114">
        <v>3745</v>
      </c>
      <c r="B41" s="115">
        <v>2321</v>
      </c>
      <c r="C41" s="115" t="s">
        <v>114</v>
      </c>
      <c r="D41" s="116">
        <v>0</v>
      </c>
      <c r="E41" s="116">
        <v>0</v>
      </c>
      <c r="F41" s="117">
        <v>50000</v>
      </c>
      <c r="G41" s="50">
        <v>50000</v>
      </c>
    </row>
    <row r="42" spans="1:9" ht="15" x14ac:dyDescent="0.25">
      <c r="A42" s="114">
        <v>5512</v>
      </c>
      <c r="B42" s="115">
        <v>2324</v>
      </c>
      <c r="C42" s="115" t="s">
        <v>74</v>
      </c>
      <c r="D42" s="116">
        <v>0</v>
      </c>
      <c r="E42" s="116">
        <v>0</v>
      </c>
      <c r="F42" s="117">
        <v>36600</v>
      </c>
      <c r="G42" s="50">
        <v>36600</v>
      </c>
    </row>
    <row r="43" spans="1:9" ht="15" x14ac:dyDescent="0.25">
      <c r="A43" s="114">
        <v>6171</v>
      </c>
      <c r="B43" s="115">
        <v>2111</v>
      </c>
      <c r="C43" s="115" t="s">
        <v>80</v>
      </c>
      <c r="D43" s="116">
        <v>20000</v>
      </c>
      <c r="E43" s="116">
        <v>27000</v>
      </c>
      <c r="F43" s="117">
        <v>35000</v>
      </c>
      <c r="G43" s="50">
        <v>109600</v>
      </c>
    </row>
    <row r="44" spans="1:9" ht="15" x14ac:dyDescent="0.25">
      <c r="A44" s="114">
        <v>6171</v>
      </c>
      <c r="B44" s="115">
        <v>2119</v>
      </c>
      <c r="C44" s="115" t="s">
        <v>104</v>
      </c>
      <c r="D44" s="116">
        <v>0</v>
      </c>
      <c r="E44" s="116">
        <v>0</v>
      </c>
      <c r="F44" s="117">
        <v>7300</v>
      </c>
      <c r="G44" s="50">
        <v>10890</v>
      </c>
    </row>
    <row r="45" spans="1:9" ht="15" x14ac:dyDescent="0.25">
      <c r="A45" s="114">
        <v>6171</v>
      </c>
      <c r="B45" s="115">
        <v>2132</v>
      </c>
      <c r="C45" s="115" t="s">
        <v>25</v>
      </c>
      <c r="D45" s="116">
        <v>250000</v>
      </c>
      <c r="E45" s="116">
        <v>230000</v>
      </c>
      <c r="F45" s="117">
        <v>230000</v>
      </c>
      <c r="G45" s="50">
        <v>250000</v>
      </c>
    </row>
    <row r="46" spans="1:9" ht="15" x14ac:dyDescent="0.25">
      <c r="A46" s="119">
        <v>6171</v>
      </c>
      <c r="B46" s="120">
        <v>2324</v>
      </c>
      <c r="C46" s="115" t="s">
        <v>74</v>
      </c>
      <c r="D46" s="121">
        <v>0</v>
      </c>
      <c r="E46" s="121">
        <v>0</v>
      </c>
      <c r="F46" s="117">
        <v>103400</v>
      </c>
      <c r="G46" s="50">
        <v>103500</v>
      </c>
    </row>
    <row r="47" spans="1:9" thickBot="1" x14ac:dyDescent="0.3">
      <c r="A47" s="119">
        <v>6310</v>
      </c>
      <c r="B47" s="120">
        <v>2141</v>
      </c>
      <c r="C47" s="120" t="s">
        <v>26</v>
      </c>
      <c r="D47" s="121">
        <v>900000</v>
      </c>
      <c r="E47" s="121">
        <v>2100</v>
      </c>
      <c r="F47" s="122">
        <v>147100</v>
      </c>
      <c r="G47" s="51">
        <v>900000</v>
      </c>
    </row>
    <row r="48" spans="1:9" thickBot="1" x14ac:dyDescent="0.3">
      <c r="A48" s="123"/>
      <c r="B48" s="124"/>
      <c r="C48" s="125" t="s">
        <v>58</v>
      </c>
      <c r="D48" s="126">
        <f>SUM(D3:D47)</f>
        <v>36251900</v>
      </c>
      <c r="E48" s="127">
        <f>SUM(E3:E47)</f>
        <v>30446600</v>
      </c>
      <c r="F48" s="127">
        <f>SUM(F3:F47)</f>
        <v>34915600</v>
      </c>
      <c r="G48" s="128">
        <f>SUM(G3:G47)</f>
        <v>37966140</v>
      </c>
    </row>
    <row r="49" spans="1:6" ht="15" x14ac:dyDescent="0.25">
      <c r="A49" s="129"/>
      <c r="B49" s="130"/>
      <c r="C49" s="131"/>
      <c r="D49" s="132"/>
      <c r="E49" s="133"/>
      <c r="F49" s="133"/>
    </row>
    <row r="50" spans="1:6" ht="15" x14ac:dyDescent="0.25">
      <c r="A50" s="134" t="s">
        <v>126</v>
      </c>
      <c r="B50" s="130"/>
      <c r="C50" s="135"/>
      <c r="D50" s="132"/>
      <c r="E50" s="133"/>
      <c r="F50" s="133"/>
    </row>
    <row r="51" spans="1:6" ht="15" x14ac:dyDescent="0.25">
      <c r="A51" s="134" t="s">
        <v>123</v>
      </c>
      <c r="B51" s="136"/>
      <c r="C51" s="130"/>
      <c r="D51" s="137"/>
      <c r="E51" s="133"/>
      <c r="F51" s="31"/>
    </row>
    <row r="52" spans="1:6" ht="15" x14ac:dyDescent="0.25">
      <c r="A52" s="131"/>
      <c r="B52" s="136"/>
      <c r="C52" s="130"/>
      <c r="D52" s="137"/>
      <c r="E52" s="133"/>
      <c r="F52" s="31"/>
    </row>
    <row r="53" spans="1:6" ht="15" x14ac:dyDescent="0.25">
      <c r="A53" s="134"/>
      <c r="B53" s="134"/>
      <c r="C53" s="134"/>
      <c r="D53" s="132"/>
      <c r="E53" s="133"/>
      <c r="F53" s="31"/>
    </row>
    <row r="54" spans="1:6" ht="15" x14ac:dyDescent="0.25">
      <c r="A54" s="134"/>
      <c r="B54" s="134"/>
      <c r="C54" s="138"/>
      <c r="D54" s="139"/>
      <c r="E54" s="133"/>
      <c r="F54" s="133"/>
    </row>
    <row r="55" spans="1:6" ht="15" x14ac:dyDescent="0.25">
      <c r="A55" s="134"/>
      <c r="B55" s="134"/>
      <c r="C55" s="138"/>
      <c r="D55" s="139"/>
      <c r="E55" s="133"/>
      <c r="F55" s="133"/>
    </row>
    <row r="56" spans="1:6" ht="15" x14ac:dyDescent="0.25">
      <c r="A56" s="134"/>
      <c r="B56" s="134"/>
      <c r="C56" s="138"/>
      <c r="D56" s="139"/>
      <c r="E56" s="133"/>
      <c r="F56" s="133"/>
    </row>
    <row r="57" spans="1:6" ht="15" x14ac:dyDescent="0.25">
      <c r="A57" s="131"/>
      <c r="B57" s="131"/>
      <c r="C57" s="129"/>
      <c r="D57" s="139"/>
      <c r="E57" s="133"/>
      <c r="F57" s="133"/>
    </row>
    <row r="58" spans="1:6" x14ac:dyDescent="0.25">
      <c r="A58" s="7"/>
      <c r="B58" s="7"/>
      <c r="C58" s="6"/>
      <c r="D58" s="33"/>
    </row>
    <row r="59" spans="1:6" x14ac:dyDescent="0.25">
      <c r="A59" s="6"/>
      <c r="B59" s="6"/>
      <c r="C59" s="6"/>
      <c r="D59" s="32"/>
    </row>
    <row r="60" spans="1:6" x14ac:dyDescent="0.25">
      <c r="A60" s="6"/>
      <c r="B60" s="6"/>
      <c r="C60" s="6"/>
      <c r="D60" s="32"/>
    </row>
    <row r="61" spans="1:6" x14ac:dyDescent="0.25">
      <c r="A61" s="6"/>
      <c r="B61" s="6"/>
      <c r="C61" s="6"/>
      <c r="D61" s="32"/>
    </row>
    <row r="62" spans="1:6" x14ac:dyDescent="0.25">
      <c r="A62" s="6"/>
      <c r="B62" s="6"/>
      <c r="C62" s="6"/>
      <c r="D62" s="32"/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 k vyvěšení</vt:lpstr>
      <vt:lpstr> Příjmy k vyvěšení</vt:lpstr>
    </vt:vector>
  </TitlesOfParts>
  <Company>OÚ Těšany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Obec Těšany</cp:lastModifiedBy>
  <cp:lastPrinted>2023-11-24T07:39:32Z</cp:lastPrinted>
  <dcterms:created xsi:type="dcterms:W3CDTF">2011-11-28T10:26:02Z</dcterms:created>
  <dcterms:modified xsi:type="dcterms:W3CDTF">2023-12-19T07:27:23Z</dcterms:modified>
</cp:coreProperties>
</file>