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cetni\AppData\Local\Microsoft\Windows\INetCache\Content.Outlook\KTH5ZA9T\"/>
    </mc:Choice>
  </mc:AlternateContent>
  <xr:revisionPtr revIDLastSave="0" documentId="13_ncr:1_{172311BA-7A73-49EF-8664-C2CF484C2E7F}" xr6:coauthVersionLast="47" xr6:coauthVersionMax="47" xr10:uidLastSave="{00000000-0000-0000-0000-000000000000}"/>
  <bookViews>
    <workbookView xWindow="29805" yWindow="390" windowWidth="21600" windowHeight="11295" activeTab="1" xr2:uid="{5021D346-CEA6-4AB4-93D3-DAD569E20345}"/>
  </bookViews>
  <sheets>
    <sheet name="Příjmy 2026" sheetId="1" r:id="rId1"/>
    <sheet name="Výdaje 2026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7" i="2" l="1"/>
  <c r="G67" i="2"/>
  <c r="F67" i="2"/>
  <c r="E67" i="2"/>
  <c r="D67" i="2"/>
  <c r="D81" i="2" l="1"/>
  <c r="G49" i="1"/>
  <c r="F49" i="1"/>
  <c r="E49" i="1"/>
  <c r="D49" i="1"/>
</calcChain>
</file>

<file path=xl/sharedStrings.xml><?xml version="1.0" encoding="utf-8"?>
<sst xmlns="http://schemas.openxmlformats.org/spreadsheetml/2006/main" count="157" uniqueCount="142">
  <si>
    <t>OBEC Těšany</t>
  </si>
  <si>
    <t>§</t>
  </si>
  <si>
    <t>Pol.</t>
  </si>
  <si>
    <t>Text</t>
  </si>
  <si>
    <t>Rozpočet 2026</t>
  </si>
  <si>
    <t>Rozpočet 2025</t>
  </si>
  <si>
    <t>Rozpočet  po změnách 2025</t>
  </si>
  <si>
    <t>Očekávané plnění 2025</t>
  </si>
  <si>
    <t>Daň ze závislé činnosti</t>
  </si>
  <si>
    <t>Daň z příjmu fyzických osob</t>
  </si>
  <si>
    <t xml:space="preserve">DPFO vybíraná srážkou </t>
  </si>
  <si>
    <t>Daň z příjmu právnických osob</t>
  </si>
  <si>
    <t>Daň z příjmu právnických osob za obce</t>
  </si>
  <si>
    <t>DPH</t>
  </si>
  <si>
    <t>Daň z nemovitostí</t>
  </si>
  <si>
    <t>Poplatek ze psů</t>
  </si>
  <si>
    <t>Popl. za užívání veřej. prostranství</t>
  </si>
  <si>
    <t>Poplatky za odpady</t>
  </si>
  <si>
    <t>Příjmy úhrad za dobývání nerostů</t>
  </si>
  <si>
    <t>Správní poplatky</t>
  </si>
  <si>
    <t>Daň z hazardních her</t>
  </si>
  <si>
    <t>Daň z technických her</t>
  </si>
  <si>
    <t>Neinvestiční přijaté transfery z všeo.pokl. Správy SR</t>
  </si>
  <si>
    <t>Neinvestiční dotace ze st. rozpočtu</t>
  </si>
  <si>
    <t>Ostatní neinv. Přijaté transfery ze SR</t>
  </si>
  <si>
    <t>Nein. Přij. Transfery od krajů</t>
  </si>
  <si>
    <t>Ostatní invest. Přijaté transfery ze SR</t>
  </si>
  <si>
    <t>Investiční přijaté transfery od krajů</t>
  </si>
  <si>
    <t>Sběr druhotných surovin</t>
  </si>
  <si>
    <t>Příjem sankčních plateb</t>
  </si>
  <si>
    <t>Vratka poskytnutého příspěvku ZŠ - odborné učebny</t>
  </si>
  <si>
    <t xml:space="preserve">Náhrada škody </t>
  </si>
  <si>
    <t>Knihovna - poplatky čtenářů</t>
  </si>
  <si>
    <t>Příjmy z poskytovaných služeb</t>
  </si>
  <si>
    <t>Příjmy z prodeje prodaného zboží</t>
  </si>
  <si>
    <t>Čipy - multifunkční hřiště</t>
  </si>
  <si>
    <t>Nájmy- bytový dům</t>
  </si>
  <si>
    <t>Služby - bytový dům</t>
  </si>
  <si>
    <t>Hřbitovní poplatky služby</t>
  </si>
  <si>
    <t>Hřbitovní poplatky nájem</t>
  </si>
  <si>
    <t>Pronájem plynárenského zařízení</t>
  </si>
  <si>
    <t>Pronájmy pozemků</t>
  </si>
  <si>
    <t>Prodej pozemků</t>
  </si>
  <si>
    <t>Příjem za stavební suť</t>
  </si>
  <si>
    <t>Příjem za odpadové tašky</t>
  </si>
  <si>
    <t>EKO-KOM-třídění odpadu</t>
  </si>
  <si>
    <t>Přijaté příspěvky a náhrady</t>
  </si>
  <si>
    <t>Příjmy z poskytování služeb a výrob.</t>
  </si>
  <si>
    <t>Věcná břemena</t>
  </si>
  <si>
    <t xml:space="preserve">Pronájmy- nebytové prostory </t>
  </si>
  <si>
    <t>Úroky z účtů</t>
  </si>
  <si>
    <t>PŘÍJMY CELKEM</t>
  </si>
  <si>
    <t>Region Židlochovicko</t>
  </si>
  <si>
    <t>Silnice</t>
  </si>
  <si>
    <t>Chodníky a místní komunikace</t>
  </si>
  <si>
    <t>Provoz silniční veřejné dopravy</t>
  </si>
  <si>
    <t>Bezpečnost silničního provozu</t>
  </si>
  <si>
    <t>dopravní značky</t>
  </si>
  <si>
    <t>IDS</t>
  </si>
  <si>
    <t>Odvádění a čištění odpadních vod</t>
  </si>
  <si>
    <t>Členský příspěvek DSO Šlapanicko</t>
  </si>
  <si>
    <t>Investiční příspěvek DSO Šlapanicko</t>
  </si>
  <si>
    <t>ZŠ a MŠ Těšany</t>
  </si>
  <si>
    <t>Příspěvek  PO ZŠ - neinvestiční</t>
  </si>
  <si>
    <t>Příspěvek  PO ZŠ - investiční</t>
  </si>
  <si>
    <t>Přispěvek ZUŠ Klobouky</t>
  </si>
  <si>
    <t>Knihovna</t>
  </si>
  <si>
    <t>Záležitosti kultury</t>
  </si>
  <si>
    <t>Příspěvky církvím</t>
  </si>
  <si>
    <t>Neinvestiční transfery církvím</t>
  </si>
  <si>
    <t>Veřejný rozhlas</t>
  </si>
  <si>
    <t>Vydávání zpravodaje</t>
  </si>
  <si>
    <t>Zájmová činnost v kultuře</t>
  </si>
  <si>
    <t>Ostatní záležitosti kultury</t>
  </si>
  <si>
    <t>Tělovýchovná činnost</t>
  </si>
  <si>
    <t>Příspěvek TJ SOKOL, OREL,Woflpack</t>
  </si>
  <si>
    <t>Příspěvek TJ SOKOL investice</t>
  </si>
  <si>
    <t>Využití volného času dětí a mládeže</t>
  </si>
  <si>
    <t>Příspěvek  RC Na Myšáku , Těšánek, SDH</t>
  </si>
  <si>
    <t>Ostatní zájmová činnost</t>
  </si>
  <si>
    <t>Příspěvek Myslivci</t>
  </si>
  <si>
    <t>Bytové hospodářství</t>
  </si>
  <si>
    <t>Veřejné osvětlení</t>
  </si>
  <si>
    <t>Pohřebnictví</t>
  </si>
  <si>
    <t>Územní plánování</t>
  </si>
  <si>
    <t>Územní rozvoj (Cezava)</t>
  </si>
  <si>
    <t>Členský příspěvek DSO Cezava</t>
  </si>
  <si>
    <t>Komunální služby a územní rozvoj</t>
  </si>
  <si>
    <t xml:space="preserve">Odstraňování tuhých emisi </t>
  </si>
  <si>
    <t>Sběr a svoz nebezpečných odpadů</t>
  </si>
  <si>
    <t>Sběr a svoz odpadů</t>
  </si>
  <si>
    <t>Členský příspěvek Naše odpadky</t>
  </si>
  <si>
    <t>Péče o vzhled obce a veřejnou zeleň</t>
  </si>
  <si>
    <t>Ostatní činnosti souvis. se službami pro obyvatelstvo</t>
  </si>
  <si>
    <t>Ostatní sociální péče a pomoc dětem</t>
  </si>
  <si>
    <t>Neinvestič. Transfer město Židlochovice</t>
  </si>
  <si>
    <t>Ostatní služby a činnost v oblasti soc. péče</t>
  </si>
  <si>
    <t>Neinvestiční transfery spolkům</t>
  </si>
  <si>
    <t>Linka bezpečí</t>
  </si>
  <si>
    <t>Senior taxi</t>
  </si>
  <si>
    <t>Krizová opatření</t>
  </si>
  <si>
    <t>Požární ochrana</t>
  </si>
  <si>
    <t>Místní zastupitelské orgány</t>
  </si>
  <si>
    <t>Volby do Poslanecké sněmovny PČR</t>
  </si>
  <si>
    <t>Vnitřní správa</t>
  </si>
  <si>
    <t>Přestupková agenda - za 1. pololetí</t>
  </si>
  <si>
    <t>Ostatní finanční operace</t>
  </si>
  <si>
    <t>Finanční vypořádání minulých let</t>
  </si>
  <si>
    <t>Vratka transferů</t>
  </si>
  <si>
    <t>Přestupková agenda - za 2. pololetí</t>
  </si>
  <si>
    <t>Ostatní činnosti</t>
  </si>
  <si>
    <t>Členský příspěvek SMO</t>
  </si>
  <si>
    <t>VÝDAJE CELKEM</t>
  </si>
  <si>
    <t>Z TOHO INVESTICE</t>
  </si>
  <si>
    <t>Financování</t>
  </si>
  <si>
    <t>FINANCOVÁNÍ CELKEM</t>
  </si>
  <si>
    <t>Příjmy</t>
  </si>
  <si>
    <t>Výdaje</t>
  </si>
  <si>
    <t>Saldo</t>
  </si>
  <si>
    <t>Závazným ukazatel u příjmů je paragraf, kde není u příjmů paragraf tak položka a u výdajů je paragraf.</t>
  </si>
  <si>
    <t>Jako závazné ukazatele jsou finanční vztahy k ostatním rozpočtům.</t>
  </si>
  <si>
    <t>Součet příjmů podle tříd rozpočtové skladby:</t>
  </si>
  <si>
    <t>Daňové příjmy</t>
  </si>
  <si>
    <t>Nedaňové příjmy</t>
  </si>
  <si>
    <t>Kapitálové příjmy</t>
  </si>
  <si>
    <t>Přijaté transfery</t>
  </si>
  <si>
    <t>Součet výdajů podle tříd rozpočtové skladby:</t>
  </si>
  <si>
    <t>Běžné</t>
  </si>
  <si>
    <t>Kapitálové</t>
  </si>
  <si>
    <t>Volby do zastupitelstev obcí a senátní</t>
  </si>
  <si>
    <t>Remízky</t>
  </si>
  <si>
    <t>Havárie potok</t>
  </si>
  <si>
    <t xml:space="preserve">Financující položka - rezerva </t>
  </si>
  <si>
    <t>ROZPOČET 2026 - PŘÍJMY</t>
  </si>
  <si>
    <t>OBEC Těšany           ROZPOČET  2026 - VÝDAJE</t>
  </si>
  <si>
    <t>Rozpočtu 2026</t>
  </si>
  <si>
    <t>Schváleno ZO Těšany dne 1.12.2025</t>
  </si>
  <si>
    <t>usnesením č. 19/225/2025/Z</t>
  </si>
  <si>
    <t>Vyvěšeno : 8.12.2025</t>
  </si>
  <si>
    <t>č. jednací: OUTE/1384/2025/NM</t>
  </si>
  <si>
    <t xml:space="preserve">Sňato: 31.12.2026       </t>
  </si>
  <si>
    <t>Sňato:       31.12.2026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</si>
</sst>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38"/>
      <scheme val="minor"/>
    </font>
    <font>
      <sz val="10"/>
      <name val="Arial CE"/>
      <family val="2"/>
      <charset val="238"/>
    </font>
    <font>
      <b/>
      <sz val="12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2"/>
      <color indexed="9"/>
      <name val="Calibri"/>
      <family val="2"/>
      <charset val="238"/>
      <scheme val="minor"/>
    </font>
    <font>
      <b/>
      <sz val="12"/>
      <color indexed="9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rgb="FFB2B2B2"/>
      <name val="Calibri"/>
      <family val="2"/>
      <charset val="238"/>
      <scheme val="minor"/>
    </font>
    <font>
      <b/>
      <i/>
      <sz val="12"/>
      <color rgb="FFB2B2B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  <font>
      <sz val="12"/>
      <color rgb="FFB2B2B2"/>
      <name val="Calibri"/>
      <family val="2"/>
      <charset val="238"/>
      <scheme val="minor"/>
    </font>
    <font>
      <b/>
      <sz val="12"/>
      <name val="Arial CE"/>
      <family val="2"/>
      <charset val="238"/>
    </font>
    <font>
      <sz val="1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9"/>
      <color theme="1"/>
      <name val="Calibri"/>
      <family val="2"/>
      <charset val="238"/>
      <scheme val="minor"/>
    </font>
    <font>
      <b/>
      <sz val="9"/>
      <name val="Calibri"/>
      <family val="2"/>
      <charset val="238"/>
      <scheme val="minor"/>
    </font>
    <font>
      <b/>
      <sz val="9"/>
      <color indexed="9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i/>
      <sz val="9"/>
      <color rgb="FFB2B2B2"/>
      <name val="Calibri"/>
      <family val="2"/>
      <charset val="238"/>
      <scheme val="minor"/>
    </font>
    <font>
      <sz val="9"/>
      <color rgb="FFB2B2B2"/>
      <name val="Calibri"/>
      <family val="2"/>
      <charset val="238"/>
      <scheme val="minor"/>
    </font>
    <font>
      <sz val="9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150">
    <xf numFmtId="0" fontId="0" fillId="0" borderId="0" xfId="0"/>
    <xf numFmtId="0" fontId="3" fillId="2" borderId="4" xfId="1" applyFont="1" applyFill="1" applyBorder="1" applyAlignment="1">
      <alignment wrapText="1"/>
    </xf>
    <xf numFmtId="0" fontId="3" fillId="2" borderId="5" xfId="1" applyFont="1" applyFill="1" applyBorder="1" applyAlignment="1">
      <alignment wrapText="1"/>
    </xf>
    <xf numFmtId="3" fontId="3" fillId="2" borderId="6" xfId="1" applyNumberFormat="1" applyFont="1" applyFill="1" applyBorder="1" applyAlignment="1">
      <alignment wrapText="1"/>
    </xf>
    <xf numFmtId="0" fontId="4" fillId="0" borderId="8" xfId="1" applyFont="1" applyBorder="1"/>
    <xf numFmtId="0" fontId="4" fillId="0" borderId="9" xfId="1" applyFont="1" applyBorder="1"/>
    <xf numFmtId="3" fontId="3" fillId="0" borderId="9" xfId="1" applyNumberFormat="1" applyFont="1" applyBorder="1"/>
    <xf numFmtId="0" fontId="4" fillId="0" borderId="11" xfId="1" applyFont="1" applyBorder="1"/>
    <xf numFmtId="0" fontId="4" fillId="0" borderId="12" xfId="1" applyFont="1" applyBorder="1"/>
    <xf numFmtId="3" fontId="3" fillId="0" borderId="12" xfId="1" applyNumberFormat="1" applyFont="1" applyBorder="1"/>
    <xf numFmtId="0" fontId="4" fillId="4" borderId="13" xfId="1" applyFont="1" applyFill="1" applyBorder="1"/>
    <xf numFmtId="0" fontId="3" fillId="4" borderId="14" xfId="1" applyFont="1" applyFill="1" applyBorder="1"/>
    <xf numFmtId="3" fontId="3" fillId="2" borderId="15" xfId="1" applyNumberFormat="1" applyFont="1" applyFill="1" applyBorder="1"/>
    <xf numFmtId="3" fontId="3" fillId="0" borderId="0" xfId="1" applyNumberFormat="1" applyFont="1"/>
    <xf numFmtId="0" fontId="4" fillId="0" borderId="0" xfId="1" applyFont="1"/>
    <xf numFmtId="0" fontId="5" fillId="0" borderId="0" xfId="1" applyFont="1"/>
    <xf numFmtId="14" fontId="5" fillId="0" borderId="0" xfId="1" applyNumberFormat="1" applyFont="1"/>
    <xf numFmtId="3" fontId="6" fillId="0" borderId="0" xfId="1" applyNumberFormat="1" applyFont="1"/>
    <xf numFmtId="3" fontId="3" fillId="4" borderId="0" xfId="1" applyNumberFormat="1" applyFont="1" applyFill="1"/>
    <xf numFmtId="0" fontId="3" fillId="0" borderId="1" xfId="1" applyFont="1" applyBorder="1"/>
    <xf numFmtId="0" fontId="4" fillId="0" borderId="2" xfId="1" applyFont="1" applyBorder="1"/>
    <xf numFmtId="0" fontId="3" fillId="2" borderId="15" xfId="1" applyFont="1" applyFill="1" applyBorder="1"/>
    <xf numFmtId="0" fontId="4" fillId="4" borderId="0" xfId="1" applyFont="1" applyFill="1"/>
    <xf numFmtId="14" fontId="4" fillId="0" borderId="0" xfId="1" applyNumberFormat="1" applyFont="1"/>
    <xf numFmtId="0" fontId="2" fillId="0" borderId="1" xfId="0" applyFont="1" applyBorder="1"/>
    <xf numFmtId="0" fontId="2" fillId="0" borderId="2" xfId="0" applyFont="1" applyBorder="1"/>
    <xf numFmtId="0" fontId="7" fillId="0" borderId="3" xfId="0" applyFont="1" applyBorder="1"/>
    <xf numFmtId="0" fontId="7" fillId="0" borderId="0" xfId="0" applyFont="1"/>
    <xf numFmtId="3" fontId="7" fillId="0" borderId="0" xfId="0" applyNumberFormat="1" applyFont="1"/>
    <xf numFmtId="0" fontId="2" fillId="0" borderId="13" xfId="1" applyFont="1" applyBorder="1" applyAlignment="1">
      <alignment horizontal="right"/>
    </xf>
    <xf numFmtId="0" fontId="2" fillId="0" borderId="16" xfId="1" applyFont="1" applyBorder="1"/>
    <xf numFmtId="0" fontId="2" fillId="2" borderId="16" xfId="1" applyFont="1" applyFill="1" applyBorder="1" applyAlignment="1">
      <alignment horizontal="center"/>
    </xf>
    <xf numFmtId="3" fontId="3" fillId="2" borderId="14" xfId="1" applyNumberFormat="1" applyFont="1" applyFill="1" applyBorder="1" applyAlignment="1">
      <alignment horizontal="center" wrapText="1"/>
    </xf>
    <xf numFmtId="0" fontId="4" fillId="4" borderId="8" xfId="1" applyFont="1" applyFill="1" applyBorder="1" applyAlignment="1">
      <alignment horizontal="right"/>
    </xf>
    <xf numFmtId="0" fontId="4" fillId="4" borderId="9" xfId="1" applyFont="1" applyFill="1" applyBorder="1" applyAlignment="1">
      <alignment horizontal="center"/>
    </xf>
    <xf numFmtId="0" fontId="4" fillId="4" borderId="9" xfId="1" applyFont="1" applyFill="1" applyBorder="1" applyAlignment="1">
      <alignment horizontal="left"/>
    </xf>
    <xf numFmtId="3" fontId="2" fillId="4" borderId="19" xfId="0" applyNumberFormat="1" applyFont="1" applyFill="1" applyBorder="1"/>
    <xf numFmtId="0" fontId="4" fillId="4" borderId="8" xfId="1" applyFont="1" applyFill="1" applyBorder="1"/>
    <xf numFmtId="0" fontId="4" fillId="4" borderId="9" xfId="1" applyFont="1" applyFill="1" applyBorder="1"/>
    <xf numFmtId="3" fontId="2" fillId="0" borderId="19" xfId="0" applyNumberFormat="1" applyFont="1" applyBorder="1"/>
    <xf numFmtId="0" fontId="8" fillId="4" borderId="8" xfId="1" applyFont="1" applyFill="1" applyBorder="1"/>
    <xf numFmtId="0" fontId="8" fillId="4" borderId="9" xfId="1" applyFont="1" applyFill="1" applyBorder="1"/>
    <xf numFmtId="3" fontId="9" fillId="4" borderId="19" xfId="0" applyNumberFormat="1" applyFont="1" applyFill="1" applyBorder="1"/>
    <xf numFmtId="0" fontId="8" fillId="0" borderId="0" xfId="0" applyFont="1"/>
    <xf numFmtId="0" fontId="10" fillId="4" borderId="9" xfId="1" applyFont="1" applyFill="1" applyBorder="1"/>
    <xf numFmtId="0" fontId="11" fillId="4" borderId="8" xfId="1" applyFont="1" applyFill="1" applyBorder="1"/>
    <xf numFmtId="3" fontId="9" fillId="0" borderId="19" xfId="0" applyNumberFormat="1" applyFont="1" applyBorder="1"/>
    <xf numFmtId="0" fontId="11" fillId="0" borderId="0" xfId="0" applyFont="1"/>
    <xf numFmtId="0" fontId="11" fillId="0" borderId="8" xfId="1" applyFont="1" applyBorder="1"/>
    <xf numFmtId="0" fontId="8" fillId="0" borderId="9" xfId="1" applyFont="1" applyBorder="1"/>
    <xf numFmtId="0" fontId="8" fillId="0" borderId="8" xfId="1" applyFont="1" applyBorder="1"/>
    <xf numFmtId="3" fontId="2" fillId="4" borderId="9" xfId="0" applyNumberFormat="1" applyFont="1" applyFill="1" applyBorder="1"/>
    <xf numFmtId="3" fontId="9" fillId="4" borderId="9" xfId="0" applyNumberFormat="1" applyFont="1" applyFill="1" applyBorder="1"/>
    <xf numFmtId="0" fontId="8" fillId="4" borderId="20" xfId="1" applyFont="1" applyFill="1" applyBorder="1"/>
    <xf numFmtId="0" fontId="8" fillId="4" borderId="21" xfId="1" applyFont="1" applyFill="1" applyBorder="1"/>
    <xf numFmtId="3" fontId="9" fillId="4" borderId="21" xfId="0" applyNumberFormat="1" applyFont="1" applyFill="1" applyBorder="1"/>
    <xf numFmtId="0" fontId="12" fillId="4" borderId="0" xfId="1" applyFont="1" applyFill="1"/>
    <xf numFmtId="0" fontId="12" fillId="2" borderId="23" xfId="1" applyFont="1" applyFill="1" applyBorder="1"/>
    <xf numFmtId="3" fontId="2" fillId="2" borderId="18" xfId="0" applyNumberFormat="1" applyFont="1" applyFill="1" applyBorder="1"/>
    <xf numFmtId="0" fontId="12" fillId="2" borderId="20" xfId="1" applyFont="1" applyFill="1" applyBorder="1"/>
    <xf numFmtId="3" fontId="2" fillId="2" borderId="22" xfId="0" applyNumberFormat="1" applyFont="1" applyFill="1" applyBorder="1"/>
    <xf numFmtId="0" fontId="12" fillId="0" borderId="0" xfId="1" applyFont="1"/>
    <xf numFmtId="3" fontId="2" fillId="0" borderId="0" xfId="0" applyNumberFormat="1" applyFont="1"/>
    <xf numFmtId="0" fontId="3" fillId="0" borderId="0" xfId="1" applyFont="1"/>
    <xf numFmtId="0" fontId="2" fillId="0" borderId="4" xfId="1" applyFont="1" applyBorder="1" applyAlignment="1">
      <alignment horizontal="right"/>
    </xf>
    <xf numFmtId="0" fontId="2" fillId="0" borderId="5" xfId="1" applyFont="1" applyBorder="1"/>
    <xf numFmtId="0" fontId="2" fillId="3" borderId="5" xfId="1" applyFont="1" applyFill="1" applyBorder="1" applyAlignment="1">
      <alignment horizontal="center"/>
    </xf>
    <xf numFmtId="3" fontId="2" fillId="3" borderId="7" xfId="1" applyNumberFormat="1" applyFont="1" applyFill="1" applyBorder="1" applyAlignment="1">
      <alignment horizontal="left"/>
    </xf>
    <xf numFmtId="0" fontId="3" fillId="0" borderId="8" xfId="1" applyFont="1" applyBorder="1"/>
    <xf numFmtId="0" fontId="13" fillId="0" borderId="9" xfId="1" applyFont="1" applyBorder="1"/>
    <xf numFmtId="3" fontId="4" fillId="0" borderId="10" xfId="1" applyNumberFormat="1" applyFont="1" applyBorder="1"/>
    <xf numFmtId="0" fontId="3" fillId="0" borderId="24" xfId="1" applyFont="1" applyBorder="1"/>
    <xf numFmtId="0" fontId="3" fillId="0" borderId="25" xfId="1" applyFont="1" applyBorder="1"/>
    <xf numFmtId="0" fontId="3" fillId="5" borderId="15" xfId="1" applyFont="1" applyFill="1" applyBorder="1"/>
    <xf numFmtId="3" fontId="3" fillId="5" borderId="26" xfId="1" applyNumberFormat="1" applyFont="1" applyFill="1" applyBorder="1"/>
    <xf numFmtId="3" fontId="4" fillId="0" borderId="0" xfId="1" applyNumberFormat="1" applyFont="1"/>
    <xf numFmtId="3" fontId="3" fillId="2" borderId="4" xfId="1" applyNumberFormat="1" applyFont="1" applyFill="1" applyBorder="1" applyAlignment="1">
      <alignment vertical="center"/>
    </xf>
    <xf numFmtId="3" fontId="2" fillId="2" borderId="7" xfId="0" applyNumberFormat="1" applyFont="1" applyFill="1" applyBorder="1" applyAlignment="1">
      <alignment vertical="center"/>
    </xf>
    <xf numFmtId="3" fontId="3" fillId="3" borderId="8" xfId="1" applyNumberFormat="1" applyFont="1" applyFill="1" applyBorder="1" applyAlignment="1">
      <alignment vertical="center"/>
    </xf>
    <xf numFmtId="3" fontId="3" fillId="3" borderId="10" xfId="1" applyNumberFormat="1" applyFont="1" applyFill="1" applyBorder="1" applyAlignment="1">
      <alignment vertical="center"/>
    </xf>
    <xf numFmtId="0" fontId="3" fillId="4" borderId="8" xfId="1" applyFont="1" applyFill="1" applyBorder="1"/>
    <xf numFmtId="3" fontId="3" fillId="4" borderId="10" xfId="1" applyNumberFormat="1" applyFont="1" applyFill="1" applyBorder="1"/>
    <xf numFmtId="3" fontId="3" fillId="5" borderId="20" xfId="1" applyNumberFormat="1" applyFont="1" applyFill="1" applyBorder="1" applyAlignment="1">
      <alignment vertical="center"/>
    </xf>
    <xf numFmtId="3" fontId="2" fillId="5" borderId="22" xfId="0" applyNumberFormat="1" applyFont="1" applyFill="1" applyBorder="1"/>
    <xf numFmtId="0" fontId="2" fillId="0" borderId="0" xfId="0" applyFont="1"/>
    <xf numFmtId="0" fontId="7" fillId="0" borderId="1" xfId="0" applyFont="1" applyBorder="1"/>
    <xf numFmtId="0" fontId="7" fillId="0" borderId="2" xfId="0" applyFont="1" applyBorder="1"/>
    <xf numFmtId="3" fontId="7" fillId="0" borderId="27" xfId="0" applyNumberFormat="1" applyFont="1" applyBorder="1"/>
    <xf numFmtId="0" fontId="7" fillId="0" borderId="28" xfId="0" applyFont="1" applyBorder="1"/>
    <xf numFmtId="0" fontId="7" fillId="0" borderId="29" xfId="0" applyFont="1" applyBorder="1"/>
    <xf numFmtId="0" fontId="7" fillId="0" borderId="30" xfId="0" applyFont="1" applyBorder="1"/>
    <xf numFmtId="3" fontId="7" fillId="0" borderId="31" xfId="0" applyNumberFormat="1" applyFont="1" applyBorder="1"/>
    <xf numFmtId="0" fontId="7" fillId="0" borderId="32" xfId="0" applyFont="1" applyBorder="1"/>
    <xf numFmtId="0" fontId="7" fillId="0" borderId="33" xfId="0" applyFont="1" applyBorder="1"/>
    <xf numFmtId="3" fontId="7" fillId="0" borderId="34" xfId="0" applyNumberFormat="1" applyFont="1" applyBorder="1"/>
    <xf numFmtId="0" fontId="7" fillId="0" borderId="35" xfId="0" applyFont="1" applyBorder="1"/>
    <xf numFmtId="0" fontId="7" fillId="0" borderId="36" xfId="0" applyFont="1" applyBorder="1"/>
    <xf numFmtId="0" fontId="7" fillId="0" borderId="37" xfId="0" applyFont="1" applyBorder="1"/>
    <xf numFmtId="3" fontId="7" fillId="0" borderId="38" xfId="0" applyNumberFormat="1" applyFont="1" applyBorder="1"/>
    <xf numFmtId="0" fontId="6" fillId="0" borderId="0" xfId="1" applyFont="1"/>
    <xf numFmtId="14" fontId="3" fillId="0" borderId="0" xfId="1" applyNumberFormat="1" applyFont="1"/>
    <xf numFmtId="14" fontId="6" fillId="0" borderId="0" xfId="1" applyNumberFormat="1" applyFont="1"/>
    <xf numFmtId="0" fontId="3" fillId="4" borderId="0" xfId="1" applyFont="1" applyFill="1"/>
    <xf numFmtId="0" fontId="4" fillId="0" borderId="0" xfId="0" applyFont="1"/>
    <xf numFmtId="3" fontId="3" fillId="4" borderId="19" xfId="0" applyNumberFormat="1" applyFont="1" applyFill="1" applyBorder="1"/>
    <xf numFmtId="0" fontId="15" fillId="0" borderId="0" xfId="0" applyFont="1" applyAlignment="1">
      <alignment horizontal="right"/>
    </xf>
    <xf numFmtId="3" fontId="15" fillId="0" borderId="0" xfId="0" applyNumberFormat="1" applyFont="1" applyAlignment="1">
      <alignment horizontal="right"/>
    </xf>
    <xf numFmtId="3" fontId="16" fillId="3" borderId="6" xfId="1" applyNumberFormat="1" applyFont="1" applyFill="1" applyBorder="1" applyAlignment="1">
      <alignment horizontal="center" wrapText="1"/>
    </xf>
    <xf numFmtId="0" fontId="16" fillId="3" borderId="5" xfId="1" applyFont="1" applyFill="1" applyBorder="1" applyAlignment="1">
      <alignment horizontal="center" wrapText="1"/>
    </xf>
    <xf numFmtId="3" fontId="16" fillId="3" borderId="7" xfId="1" applyNumberFormat="1" applyFont="1" applyFill="1" applyBorder="1" applyAlignment="1">
      <alignment horizontal="center" wrapText="1"/>
    </xf>
    <xf numFmtId="3" fontId="16" fillId="0" borderId="9" xfId="1" applyNumberFormat="1" applyFont="1" applyBorder="1" applyAlignment="1">
      <alignment horizontal="right"/>
    </xf>
    <xf numFmtId="3" fontId="15" fillId="0" borderId="10" xfId="0" applyNumberFormat="1" applyFont="1" applyBorder="1" applyAlignment="1">
      <alignment horizontal="right"/>
    </xf>
    <xf numFmtId="3" fontId="15" fillId="0" borderId="9" xfId="0" applyNumberFormat="1" applyFont="1" applyBorder="1" applyAlignment="1">
      <alignment horizontal="right"/>
    </xf>
    <xf numFmtId="3" fontId="16" fillId="0" borderId="10" xfId="1" applyNumberFormat="1" applyFont="1" applyBorder="1" applyAlignment="1">
      <alignment horizontal="right"/>
    </xf>
    <xf numFmtId="3" fontId="16" fillId="0" borderId="12" xfId="1" applyNumberFormat="1" applyFont="1" applyBorder="1" applyAlignment="1">
      <alignment horizontal="right"/>
    </xf>
    <xf numFmtId="3" fontId="15" fillId="0" borderId="12" xfId="0" applyNumberFormat="1" applyFont="1" applyBorder="1" applyAlignment="1">
      <alignment horizontal="right"/>
    </xf>
    <xf numFmtId="3" fontId="15" fillId="0" borderId="39" xfId="0" applyNumberFormat="1" applyFont="1" applyBorder="1" applyAlignment="1">
      <alignment horizontal="right"/>
    </xf>
    <xf numFmtId="3" fontId="16" fillId="2" borderId="15" xfId="1" applyNumberFormat="1" applyFont="1" applyFill="1" applyBorder="1" applyAlignment="1">
      <alignment horizontal="right"/>
    </xf>
    <xf numFmtId="3" fontId="15" fillId="3" borderId="16" xfId="0" applyNumberFormat="1" applyFont="1" applyFill="1" applyBorder="1" applyAlignment="1">
      <alignment horizontal="right"/>
    </xf>
    <xf numFmtId="3" fontId="15" fillId="3" borderId="17" xfId="0" applyNumberFormat="1" applyFont="1" applyFill="1" applyBorder="1" applyAlignment="1">
      <alignment horizontal="right"/>
    </xf>
    <xf numFmtId="3" fontId="16" fillId="0" borderId="0" xfId="1" applyNumberFormat="1" applyFont="1" applyAlignment="1">
      <alignment horizontal="right"/>
    </xf>
    <xf numFmtId="3" fontId="17" fillId="0" borderId="0" xfId="1" applyNumberFormat="1" applyFont="1" applyAlignment="1">
      <alignment horizontal="right"/>
    </xf>
    <xf numFmtId="3" fontId="16" fillId="4" borderId="0" xfId="1" applyNumberFormat="1" applyFont="1" applyFill="1" applyAlignment="1">
      <alignment horizontal="right"/>
    </xf>
    <xf numFmtId="0" fontId="18" fillId="0" borderId="0" xfId="0" applyFont="1"/>
    <xf numFmtId="3" fontId="3" fillId="0" borderId="19" xfId="1" applyNumberFormat="1" applyFont="1" applyBorder="1"/>
    <xf numFmtId="3" fontId="16" fillId="0" borderId="19" xfId="1" applyNumberFormat="1" applyFont="1" applyBorder="1" applyAlignment="1">
      <alignment horizontal="right"/>
    </xf>
    <xf numFmtId="3" fontId="18" fillId="0" borderId="0" xfId="0" applyNumberFormat="1" applyFont="1"/>
    <xf numFmtId="0" fontId="16" fillId="3" borderId="16" xfId="1" applyFont="1" applyFill="1" applyBorder="1" applyAlignment="1">
      <alignment horizontal="center" wrapText="1"/>
    </xf>
    <xf numFmtId="3" fontId="16" fillId="3" borderId="17" xfId="1" applyNumberFormat="1" applyFont="1" applyFill="1" applyBorder="1" applyAlignment="1">
      <alignment horizontal="center" wrapText="1"/>
    </xf>
    <xf numFmtId="3" fontId="18" fillId="4" borderId="19" xfId="0" applyNumberFormat="1" applyFont="1" applyFill="1" applyBorder="1"/>
    <xf numFmtId="3" fontId="18" fillId="0" borderId="10" xfId="0" applyNumberFormat="1" applyFont="1" applyBorder="1" applyAlignment="1">
      <alignment horizontal="right" vertical="center"/>
    </xf>
    <xf numFmtId="3" fontId="18" fillId="0" borderId="10" xfId="0" applyNumberFormat="1" applyFont="1" applyBorder="1"/>
    <xf numFmtId="3" fontId="18" fillId="0" borderId="19" xfId="0" applyNumberFormat="1" applyFont="1" applyBorder="1"/>
    <xf numFmtId="3" fontId="19" fillId="4" borderId="19" xfId="0" applyNumberFormat="1" applyFont="1" applyFill="1" applyBorder="1"/>
    <xf numFmtId="3" fontId="19" fillId="0" borderId="10" xfId="0" applyNumberFormat="1" applyFont="1" applyBorder="1"/>
    <xf numFmtId="0" fontId="19" fillId="0" borderId="0" xfId="0" applyFont="1"/>
    <xf numFmtId="3" fontId="19" fillId="0" borderId="19" xfId="0" applyNumberFormat="1" applyFont="1" applyBorder="1"/>
    <xf numFmtId="0" fontId="20" fillId="0" borderId="0" xfId="0" applyFont="1"/>
    <xf numFmtId="3" fontId="21" fillId="4" borderId="19" xfId="0" applyNumberFormat="1" applyFont="1" applyFill="1" applyBorder="1"/>
    <xf numFmtId="3" fontId="21" fillId="0" borderId="10" xfId="0" applyNumberFormat="1" applyFont="1" applyBorder="1"/>
    <xf numFmtId="0" fontId="21" fillId="0" borderId="0" xfId="0" applyFont="1"/>
    <xf numFmtId="3" fontId="18" fillId="4" borderId="9" xfId="0" applyNumberFormat="1" applyFont="1" applyFill="1" applyBorder="1"/>
    <xf numFmtId="3" fontId="19" fillId="4" borderId="9" xfId="0" applyNumberFormat="1" applyFont="1" applyFill="1" applyBorder="1"/>
    <xf numFmtId="3" fontId="19" fillId="4" borderId="21" xfId="0" applyNumberFormat="1" applyFont="1" applyFill="1" applyBorder="1"/>
    <xf numFmtId="3" fontId="19" fillId="0" borderId="22" xfId="0" applyNumberFormat="1" applyFont="1" applyBorder="1"/>
    <xf numFmtId="3" fontId="15" fillId="2" borderId="18" xfId="0" applyNumberFormat="1" applyFont="1" applyFill="1" applyBorder="1"/>
    <xf numFmtId="3" fontId="18" fillId="4" borderId="0" xfId="0" applyNumberFormat="1" applyFont="1" applyFill="1"/>
    <xf numFmtId="0" fontId="14" fillId="0" borderId="0" xfId="0" applyFont="1"/>
    <xf numFmtId="0" fontId="3" fillId="0" borderId="2" xfId="1" applyFont="1" applyBorder="1" applyAlignment="1">
      <alignment horizontal="center" vertical="center"/>
    </xf>
    <xf numFmtId="0" fontId="3" fillId="0" borderId="3" xfId="1" applyFont="1" applyBorder="1" applyAlignment="1">
      <alignment horizontal="center" vertical="center"/>
    </xf>
  </cellXfs>
  <cellStyles count="2">
    <cellStyle name="Normální" xfId="0" builtinId="0"/>
    <cellStyle name="normální 2" xfId="1" xr:uid="{3E78AB21-98D5-4D1F-92E5-A835D4C181B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A9B6B7-94FB-4F95-989E-DD6C3A8DF107}">
  <dimension ref="A1:G58"/>
  <sheetViews>
    <sheetView workbookViewId="0">
      <selection activeCell="A46" sqref="A46:G46"/>
    </sheetView>
  </sheetViews>
  <sheetFormatPr defaultRowHeight="15" x14ac:dyDescent="0.25"/>
  <cols>
    <col min="1" max="1" width="7" customWidth="1"/>
    <col min="2" max="2" width="6.28515625" customWidth="1"/>
    <col min="3" max="3" width="33.140625" customWidth="1"/>
    <col min="4" max="4" width="11.5703125" customWidth="1"/>
    <col min="5" max="5" width="10.140625" style="123" customWidth="1"/>
    <col min="6" max="6" width="9.5703125" style="123" customWidth="1"/>
    <col min="7" max="7" width="9.140625" style="123" customWidth="1"/>
  </cols>
  <sheetData>
    <row r="1" spans="1:7" ht="16.5" thickBot="1" x14ac:dyDescent="0.3">
      <c r="A1" s="19" t="s">
        <v>0</v>
      </c>
      <c r="B1" s="20"/>
      <c r="C1" s="148" t="s">
        <v>133</v>
      </c>
      <c r="D1" s="148"/>
      <c r="E1" s="149"/>
      <c r="F1" s="105"/>
      <c r="G1" s="106"/>
    </row>
    <row r="2" spans="1:7" ht="36.75" x14ac:dyDescent="0.25">
      <c r="A2" s="1" t="s">
        <v>1</v>
      </c>
      <c r="B2" s="2" t="s">
        <v>2</v>
      </c>
      <c r="C2" s="2" t="s">
        <v>3</v>
      </c>
      <c r="D2" s="3" t="s">
        <v>4</v>
      </c>
      <c r="E2" s="107" t="s">
        <v>5</v>
      </c>
      <c r="F2" s="108" t="s">
        <v>6</v>
      </c>
      <c r="G2" s="109" t="s">
        <v>7</v>
      </c>
    </row>
    <row r="3" spans="1:7" ht="15.75" x14ac:dyDescent="0.25">
      <c r="A3" s="4"/>
      <c r="B3" s="5">
        <v>1111</v>
      </c>
      <c r="C3" s="5" t="s">
        <v>8</v>
      </c>
      <c r="D3" s="6">
        <v>6400000</v>
      </c>
      <c r="E3" s="110">
        <v>4700000</v>
      </c>
      <c r="F3" s="110">
        <v>4700000</v>
      </c>
      <c r="G3" s="111">
        <v>4800000</v>
      </c>
    </row>
    <row r="4" spans="1:7" ht="15.75" x14ac:dyDescent="0.25">
      <c r="A4" s="4"/>
      <c r="B4" s="5">
        <v>1112</v>
      </c>
      <c r="C4" s="5" t="s">
        <v>9</v>
      </c>
      <c r="D4" s="6">
        <v>550000</v>
      </c>
      <c r="E4" s="110">
        <v>300000</v>
      </c>
      <c r="F4" s="110">
        <v>300000</v>
      </c>
      <c r="G4" s="111">
        <v>400000</v>
      </c>
    </row>
    <row r="5" spans="1:7" ht="15.75" x14ac:dyDescent="0.25">
      <c r="A5" s="4"/>
      <c r="B5" s="5">
        <v>1113</v>
      </c>
      <c r="C5" s="5" t="s">
        <v>10</v>
      </c>
      <c r="D5" s="6">
        <v>1000000</v>
      </c>
      <c r="E5" s="110">
        <v>850000</v>
      </c>
      <c r="F5" s="110">
        <v>850000</v>
      </c>
      <c r="G5" s="111">
        <v>1100000</v>
      </c>
    </row>
    <row r="6" spans="1:7" ht="15.75" x14ac:dyDescent="0.25">
      <c r="A6" s="4"/>
      <c r="B6" s="5">
        <v>1121</v>
      </c>
      <c r="C6" s="5" t="s">
        <v>11</v>
      </c>
      <c r="D6" s="6">
        <v>9000000</v>
      </c>
      <c r="E6" s="110">
        <v>7200000</v>
      </c>
      <c r="F6" s="110">
        <v>7200000</v>
      </c>
      <c r="G6" s="111">
        <v>7000000</v>
      </c>
    </row>
    <row r="7" spans="1:7" ht="15.75" x14ac:dyDescent="0.25">
      <c r="A7" s="4"/>
      <c r="B7" s="5">
        <v>1122</v>
      </c>
      <c r="C7" s="5" t="s">
        <v>12</v>
      </c>
      <c r="D7" s="6">
        <v>0</v>
      </c>
      <c r="E7" s="110">
        <v>0</v>
      </c>
      <c r="F7" s="112">
        <v>949500</v>
      </c>
      <c r="G7" s="111">
        <v>949500</v>
      </c>
    </row>
    <row r="8" spans="1:7" ht="15.75" x14ac:dyDescent="0.25">
      <c r="A8" s="4"/>
      <c r="B8" s="5">
        <v>1211</v>
      </c>
      <c r="C8" s="5" t="s">
        <v>13</v>
      </c>
      <c r="D8" s="6">
        <v>17000000</v>
      </c>
      <c r="E8" s="110">
        <v>14200000</v>
      </c>
      <c r="F8" s="110">
        <v>14200000</v>
      </c>
      <c r="G8" s="113">
        <v>14000000</v>
      </c>
    </row>
    <row r="9" spans="1:7" ht="15.75" x14ac:dyDescent="0.25">
      <c r="A9" s="4"/>
      <c r="B9" s="5">
        <v>1511</v>
      </c>
      <c r="C9" s="5" t="s">
        <v>14</v>
      </c>
      <c r="D9" s="6">
        <v>3185000</v>
      </c>
      <c r="E9" s="110">
        <v>3294000</v>
      </c>
      <c r="F9" s="110">
        <v>3294000</v>
      </c>
      <c r="G9" s="111">
        <v>3186000</v>
      </c>
    </row>
    <row r="10" spans="1:7" ht="15.75" x14ac:dyDescent="0.25">
      <c r="A10" s="4"/>
      <c r="B10" s="5">
        <v>1341</v>
      </c>
      <c r="C10" s="5" t="s">
        <v>15</v>
      </c>
      <c r="D10" s="6">
        <v>26000</v>
      </c>
      <c r="E10" s="110">
        <v>29000</v>
      </c>
      <c r="F10" s="110">
        <v>29000</v>
      </c>
      <c r="G10" s="111">
        <v>26000</v>
      </c>
    </row>
    <row r="11" spans="1:7" ht="15.75" x14ac:dyDescent="0.25">
      <c r="A11" s="4"/>
      <c r="B11" s="5">
        <v>1343</v>
      </c>
      <c r="C11" s="5" t="s">
        <v>16</v>
      </c>
      <c r="D11" s="6">
        <v>12000</v>
      </c>
      <c r="E11" s="110">
        <v>14000</v>
      </c>
      <c r="F11" s="110">
        <v>14000</v>
      </c>
      <c r="G11" s="111">
        <v>12000</v>
      </c>
    </row>
    <row r="12" spans="1:7" ht="15.75" x14ac:dyDescent="0.25">
      <c r="A12" s="4"/>
      <c r="B12" s="5">
        <v>1345</v>
      </c>
      <c r="C12" s="5" t="s">
        <v>17</v>
      </c>
      <c r="D12" s="6">
        <v>835000</v>
      </c>
      <c r="E12" s="110">
        <v>847000</v>
      </c>
      <c r="F12" s="112">
        <v>847000</v>
      </c>
      <c r="G12" s="111">
        <v>855000</v>
      </c>
    </row>
    <row r="13" spans="1:7" ht="15.75" x14ac:dyDescent="0.25">
      <c r="A13" s="4"/>
      <c r="B13" s="5">
        <v>1356</v>
      </c>
      <c r="C13" s="5" t="s">
        <v>18</v>
      </c>
      <c r="D13" s="6">
        <v>330000</v>
      </c>
      <c r="E13" s="110">
        <v>330000</v>
      </c>
      <c r="F13" s="112">
        <v>381000</v>
      </c>
      <c r="G13" s="111">
        <v>381000</v>
      </c>
    </row>
    <row r="14" spans="1:7" ht="15.75" x14ac:dyDescent="0.25">
      <c r="A14" s="4"/>
      <c r="B14" s="5">
        <v>1361</v>
      </c>
      <c r="C14" s="5" t="s">
        <v>19</v>
      </c>
      <c r="D14" s="6">
        <v>30000</v>
      </c>
      <c r="E14" s="110">
        <v>30000</v>
      </c>
      <c r="F14" s="112">
        <v>30000</v>
      </c>
      <c r="G14" s="111">
        <v>32000</v>
      </c>
    </row>
    <row r="15" spans="1:7" ht="15.75" x14ac:dyDescent="0.25">
      <c r="A15" s="4"/>
      <c r="B15" s="5">
        <v>1386</v>
      </c>
      <c r="C15" s="5" t="s">
        <v>20</v>
      </c>
      <c r="D15" s="6">
        <v>230000</v>
      </c>
      <c r="E15" s="110">
        <v>120000</v>
      </c>
      <c r="F15" s="112">
        <v>160000</v>
      </c>
      <c r="G15" s="111">
        <v>230000</v>
      </c>
    </row>
    <row r="16" spans="1:7" ht="15.75" x14ac:dyDescent="0.25">
      <c r="A16" s="4"/>
      <c r="B16" s="5">
        <v>1387</v>
      </c>
      <c r="C16" s="5" t="s">
        <v>21</v>
      </c>
      <c r="D16" s="6">
        <v>80000</v>
      </c>
      <c r="E16" s="110">
        <v>50000</v>
      </c>
      <c r="F16" s="112">
        <v>50000</v>
      </c>
      <c r="G16" s="111">
        <v>90000</v>
      </c>
    </row>
    <row r="17" spans="1:7" ht="15.75" x14ac:dyDescent="0.25">
      <c r="A17" s="4"/>
      <c r="B17" s="5">
        <v>4111</v>
      </c>
      <c r="C17" s="5" t="s">
        <v>22</v>
      </c>
      <c r="D17" s="6">
        <v>60900</v>
      </c>
      <c r="E17" s="112">
        <v>31500</v>
      </c>
      <c r="F17" s="112">
        <v>32500</v>
      </c>
      <c r="G17" s="111">
        <v>32500</v>
      </c>
    </row>
    <row r="18" spans="1:7" ht="15.75" x14ac:dyDescent="0.25">
      <c r="A18" s="4"/>
      <c r="B18" s="5">
        <v>4112</v>
      </c>
      <c r="C18" s="5" t="s">
        <v>23</v>
      </c>
      <c r="D18" s="6">
        <v>536300</v>
      </c>
      <c r="E18" s="110">
        <v>526200</v>
      </c>
      <c r="F18" s="112">
        <v>526200</v>
      </c>
      <c r="G18" s="111">
        <v>526200</v>
      </c>
    </row>
    <row r="19" spans="1:7" ht="15.75" x14ac:dyDescent="0.25">
      <c r="A19" s="4"/>
      <c r="B19" s="5">
        <v>4116</v>
      </c>
      <c r="C19" s="5" t="s">
        <v>24</v>
      </c>
      <c r="D19" s="6">
        <v>0</v>
      </c>
      <c r="E19" s="110">
        <v>0</v>
      </c>
      <c r="F19" s="112">
        <v>1443700</v>
      </c>
      <c r="G19" s="111">
        <v>1443700</v>
      </c>
    </row>
    <row r="20" spans="1:7" ht="15.75" x14ac:dyDescent="0.25">
      <c r="A20" s="4"/>
      <c r="B20" s="5">
        <v>4122</v>
      </c>
      <c r="C20" s="5" t="s">
        <v>25</v>
      </c>
      <c r="D20" s="6">
        <v>0</v>
      </c>
      <c r="E20" s="110">
        <v>0</v>
      </c>
      <c r="F20" s="112">
        <v>77200</v>
      </c>
      <c r="G20" s="111">
        <v>77200</v>
      </c>
    </row>
    <row r="21" spans="1:7" ht="15.75" x14ac:dyDescent="0.25">
      <c r="A21" s="4"/>
      <c r="B21" s="5">
        <v>4216</v>
      </c>
      <c r="C21" s="5" t="s">
        <v>26</v>
      </c>
      <c r="D21" s="6">
        <v>0</v>
      </c>
      <c r="E21" s="110">
        <v>0</v>
      </c>
      <c r="F21" s="112">
        <v>1352100</v>
      </c>
      <c r="G21" s="111">
        <v>1352100</v>
      </c>
    </row>
    <row r="22" spans="1:7" ht="15.75" x14ac:dyDescent="0.25">
      <c r="A22" s="4"/>
      <c r="B22" s="5">
        <v>4222</v>
      </c>
      <c r="C22" s="5" t="s">
        <v>27</v>
      </c>
      <c r="D22" s="6">
        <v>0</v>
      </c>
      <c r="E22" s="110">
        <v>0</v>
      </c>
      <c r="F22" s="112">
        <v>150000</v>
      </c>
      <c r="G22" s="111">
        <v>150000</v>
      </c>
    </row>
    <row r="23" spans="1:7" ht="15.75" x14ac:dyDescent="0.25">
      <c r="A23" s="4">
        <v>2122</v>
      </c>
      <c r="B23" s="5">
        <v>2310</v>
      </c>
      <c r="C23" s="5" t="s">
        <v>28</v>
      </c>
      <c r="D23" s="6">
        <v>25000</v>
      </c>
      <c r="E23" s="110">
        <v>25000</v>
      </c>
      <c r="F23" s="112">
        <v>25000</v>
      </c>
      <c r="G23" s="111">
        <v>25000</v>
      </c>
    </row>
    <row r="24" spans="1:7" ht="15.75" x14ac:dyDescent="0.25">
      <c r="A24" s="4">
        <v>3113</v>
      </c>
      <c r="B24" s="5">
        <v>2212</v>
      </c>
      <c r="C24" s="5" t="s">
        <v>29</v>
      </c>
      <c r="D24" s="6">
        <v>0</v>
      </c>
      <c r="E24" s="110">
        <v>0</v>
      </c>
      <c r="F24" s="112">
        <v>23600</v>
      </c>
      <c r="G24" s="111">
        <v>23600</v>
      </c>
    </row>
    <row r="25" spans="1:7" ht="15.75" x14ac:dyDescent="0.25">
      <c r="A25" s="4">
        <v>3113</v>
      </c>
      <c r="B25" s="5">
        <v>2229</v>
      </c>
      <c r="C25" s="5" t="s">
        <v>30</v>
      </c>
      <c r="D25" s="6">
        <v>0</v>
      </c>
      <c r="E25" s="110">
        <v>2323900</v>
      </c>
      <c r="F25" s="112">
        <v>2323900</v>
      </c>
      <c r="G25" s="111">
        <v>2323900</v>
      </c>
    </row>
    <row r="26" spans="1:7" ht="15.75" x14ac:dyDescent="0.25">
      <c r="A26" s="4">
        <v>3113</v>
      </c>
      <c r="B26" s="5">
        <v>2324</v>
      </c>
      <c r="C26" s="5" t="s">
        <v>31</v>
      </c>
      <c r="D26" s="6">
        <v>0</v>
      </c>
      <c r="E26" s="110">
        <v>0</v>
      </c>
      <c r="F26" s="112">
        <v>634500</v>
      </c>
      <c r="G26" s="111">
        <v>634500</v>
      </c>
    </row>
    <row r="27" spans="1:7" ht="15.75" x14ac:dyDescent="0.25">
      <c r="A27" s="4">
        <v>3314</v>
      </c>
      <c r="B27" s="5">
        <v>2111</v>
      </c>
      <c r="C27" s="5" t="s">
        <v>32</v>
      </c>
      <c r="D27" s="6">
        <v>1200</v>
      </c>
      <c r="E27" s="110">
        <v>1200</v>
      </c>
      <c r="F27" s="112">
        <v>1200</v>
      </c>
      <c r="G27" s="111">
        <v>1300</v>
      </c>
    </row>
    <row r="28" spans="1:7" ht="15.75" x14ac:dyDescent="0.25">
      <c r="A28" s="4">
        <v>3392</v>
      </c>
      <c r="B28" s="5">
        <v>2111</v>
      </c>
      <c r="C28" s="5" t="s">
        <v>33</v>
      </c>
      <c r="D28" s="6">
        <v>8000</v>
      </c>
      <c r="E28" s="110">
        <v>0</v>
      </c>
      <c r="F28" s="112">
        <v>13800</v>
      </c>
      <c r="G28" s="111">
        <v>13800</v>
      </c>
    </row>
    <row r="29" spans="1:7" ht="15.75" x14ac:dyDescent="0.25">
      <c r="A29" s="4">
        <v>3399</v>
      </c>
      <c r="B29" s="5">
        <v>2111</v>
      </c>
      <c r="C29" s="5" t="s">
        <v>33</v>
      </c>
      <c r="D29" s="6">
        <v>60000</v>
      </c>
      <c r="E29" s="110">
        <v>0</v>
      </c>
      <c r="F29" s="112">
        <v>29500</v>
      </c>
      <c r="G29" s="111">
        <v>29500</v>
      </c>
    </row>
    <row r="30" spans="1:7" ht="15.75" x14ac:dyDescent="0.25">
      <c r="A30" s="4">
        <v>3399</v>
      </c>
      <c r="B30" s="5">
        <v>2112</v>
      </c>
      <c r="C30" s="5" t="s">
        <v>34</v>
      </c>
      <c r="D30" s="6">
        <v>500</v>
      </c>
      <c r="E30" s="110">
        <v>500</v>
      </c>
      <c r="F30" s="112">
        <v>500</v>
      </c>
      <c r="G30" s="111">
        <v>100</v>
      </c>
    </row>
    <row r="31" spans="1:7" ht="15.75" x14ac:dyDescent="0.25">
      <c r="A31" s="4">
        <v>3419</v>
      </c>
      <c r="B31" s="5">
        <v>2111</v>
      </c>
      <c r="C31" s="5" t="s">
        <v>35</v>
      </c>
      <c r="D31" s="6">
        <v>55000</v>
      </c>
      <c r="E31" s="110">
        <v>85000</v>
      </c>
      <c r="F31" s="112">
        <v>85000</v>
      </c>
      <c r="G31" s="111">
        <v>55000</v>
      </c>
    </row>
    <row r="32" spans="1:7" ht="15.75" x14ac:dyDescent="0.25">
      <c r="A32" s="4">
        <v>3612</v>
      </c>
      <c r="B32" s="5">
        <v>2132</v>
      </c>
      <c r="C32" s="5" t="s">
        <v>36</v>
      </c>
      <c r="D32" s="6">
        <v>266000</v>
      </c>
      <c r="E32" s="110">
        <v>264000</v>
      </c>
      <c r="F32" s="110">
        <v>264000</v>
      </c>
      <c r="G32" s="111">
        <v>264000</v>
      </c>
    </row>
    <row r="33" spans="1:7" ht="15.75" x14ac:dyDescent="0.25">
      <c r="A33" s="4">
        <v>3612</v>
      </c>
      <c r="B33" s="5">
        <v>2111</v>
      </c>
      <c r="C33" s="5" t="s">
        <v>37</v>
      </c>
      <c r="D33" s="6">
        <v>114000</v>
      </c>
      <c r="E33" s="110">
        <v>158000</v>
      </c>
      <c r="F33" s="110">
        <v>158000</v>
      </c>
      <c r="G33" s="111">
        <v>96000</v>
      </c>
    </row>
    <row r="34" spans="1:7" ht="15.75" x14ac:dyDescent="0.25">
      <c r="A34" s="4">
        <v>3632</v>
      </c>
      <c r="B34" s="5">
        <v>2111</v>
      </c>
      <c r="C34" s="5" t="s">
        <v>38</v>
      </c>
      <c r="D34" s="6">
        <v>21600</v>
      </c>
      <c r="E34" s="110">
        <v>75000</v>
      </c>
      <c r="F34" s="112">
        <v>75000</v>
      </c>
      <c r="G34" s="111">
        <v>73000</v>
      </c>
    </row>
    <row r="35" spans="1:7" ht="15.75" x14ac:dyDescent="0.25">
      <c r="A35" s="4">
        <v>3632</v>
      </c>
      <c r="B35" s="5">
        <v>2131</v>
      </c>
      <c r="C35" s="5" t="s">
        <v>39</v>
      </c>
      <c r="D35" s="6">
        <v>13000</v>
      </c>
      <c r="E35" s="110">
        <v>47000</v>
      </c>
      <c r="F35" s="112">
        <v>47000</v>
      </c>
      <c r="G35" s="111">
        <v>45500</v>
      </c>
    </row>
    <row r="36" spans="1:7" ht="15.75" x14ac:dyDescent="0.25">
      <c r="A36" s="4">
        <v>3633</v>
      </c>
      <c r="B36" s="5">
        <v>2133</v>
      </c>
      <c r="C36" s="5" t="s">
        <v>40</v>
      </c>
      <c r="D36" s="6">
        <v>26600</v>
      </c>
      <c r="E36" s="110">
        <v>26600</v>
      </c>
      <c r="F36" s="112">
        <v>26600</v>
      </c>
      <c r="G36" s="111">
        <v>26600</v>
      </c>
    </row>
    <row r="37" spans="1:7" ht="15.75" x14ac:dyDescent="0.25">
      <c r="A37" s="4">
        <v>3639</v>
      </c>
      <c r="B37" s="5">
        <v>2131</v>
      </c>
      <c r="C37" s="5" t="s">
        <v>41</v>
      </c>
      <c r="D37" s="6">
        <v>355000</v>
      </c>
      <c r="E37" s="110">
        <v>355000</v>
      </c>
      <c r="F37" s="112">
        <v>355000</v>
      </c>
      <c r="G37" s="111">
        <v>355000</v>
      </c>
    </row>
    <row r="38" spans="1:7" ht="15.75" x14ac:dyDescent="0.25">
      <c r="A38" s="4">
        <v>3639</v>
      </c>
      <c r="B38" s="5">
        <v>3111</v>
      </c>
      <c r="C38" s="5" t="s">
        <v>42</v>
      </c>
      <c r="D38" s="6">
        <v>243400</v>
      </c>
      <c r="E38" s="110">
        <v>10000</v>
      </c>
      <c r="F38" s="112">
        <v>10000</v>
      </c>
      <c r="G38" s="111">
        <v>15300</v>
      </c>
    </row>
    <row r="39" spans="1:7" ht="15.75" x14ac:dyDescent="0.25">
      <c r="A39" s="4">
        <v>3722</v>
      </c>
      <c r="B39" s="5">
        <v>2111</v>
      </c>
      <c r="C39" s="5" t="s">
        <v>43</v>
      </c>
      <c r="D39" s="6">
        <v>9000</v>
      </c>
      <c r="E39" s="110">
        <v>9000</v>
      </c>
      <c r="F39" s="112">
        <v>9000</v>
      </c>
      <c r="G39" s="111">
        <v>8500</v>
      </c>
    </row>
    <row r="40" spans="1:7" ht="15.75" x14ac:dyDescent="0.25">
      <c r="A40" s="4">
        <v>3722</v>
      </c>
      <c r="B40" s="5">
        <v>2112</v>
      </c>
      <c r="C40" s="5" t="s">
        <v>44</v>
      </c>
      <c r="D40" s="6">
        <v>300</v>
      </c>
      <c r="E40" s="110">
        <v>400</v>
      </c>
      <c r="F40" s="112">
        <v>400</v>
      </c>
      <c r="G40" s="111">
        <v>200</v>
      </c>
    </row>
    <row r="41" spans="1:7" ht="15.75" x14ac:dyDescent="0.25">
      <c r="A41" s="4">
        <v>3725</v>
      </c>
      <c r="B41" s="5">
        <v>2324</v>
      </c>
      <c r="C41" s="5" t="s">
        <v>45</v>
      </c>
      <c r="D41" s="6">
        <v>360000</v>
      </c>
      <c r="E41" s="110">
        <v>320000</v>
      </c>
      <c r="F41" s="112">
        <v>396000</v>
      </c>
      <c r="G41" s="111">
        <v>370000</v>
      </c>
    </row>
    <row r="42" spans="1:7" ht="15.75" x14ac:dyDescent="0.25">
      <c r="A42" s="4">
        <v>5512</v>
      </c>
      <c r="B42" s="5">
        <v>2324</v>
      </c>
      <c r="C42" s="5" t="s">
        <v>46</v>
      </c>
      <c r="D42" s="6">
        <v>0</v>
      </c>
      <c r="E42" s="110">
        <v>0</v>
      </c>
      <c r="F42" s="112">
        <v>10900</v>
      </c>
      <c r="G42" s="111">
        <v>10900</v>
      </c>
    </row>
    <row r="43" spans="1:7" ht="15.75" x14ac:dyDescent="0.25">
      <c r="A43" s="4">
        <v>6171</v>
      </c>
      <c r="B43" s="5">
        <v>2111</v>
      </c>
      <c r="C43" s="5" t="s">
        <v>47</v>
      </c>
      <c r="D43" s="6">
        <v>40000</v>
      </c>
      <c r="E43" s="110">
        <v>40000</v>
      </c>
      <c r="F43" s="112">
        <v>76000</v>
      </c>
      <c r="G43" s="111">
        <v>76000</v>
      </c>
    </row>
    <row r="44" spans="1:7" ht="15.75" x14ac:dyDescent="0.25">
      <c r="A44" s="4">
        <v>6171</v>
      </c>
      <c r="B44" s="5">
        <v>2119</v>
      </c>
      <c r="C44" s="5" t="s">
        <v>48</v>
      </c>
      <c r="D44" s="6">
        <v>3600</v>
      </c>
      <c r="E44" s="110">
        <v>3600</v>
      </c>
      <c r="F44" s="112">
        <v>3600</v>
      </c>
      <c r="G44" s="111">
        <v>7300</v>
      </c>
    </row>
    <row r="45" spans="1:7" ht="15.75" x14ac:dyDescent="0.25">
      <c r="A45" s="4">
        <v>6171</v>
      </c>
      <c r="B45" s="5">
        <v>2132</v>
      </c>
      <c r="C45" s="5" t="s">
        <v>49</v>
      </c>
      <c r="D45" s="6">
        <v>360000</v>
      </c>
      <c r="E45" s="110">
        <v>305000</v>
      </c>
      <c r="F45" s="112">
        <v>305000</v>
      </c>
      <c r="G45" s="111">
        <v>360000</v>
      </c>
    </row>
    <row r="46" spans="1:7" ht="15.75" x14ac:dyDescent="0.25">
      <c r="A46" s="4">
        <v>6171</v>
      </c>
      <c r="B46" s="5">
        <v>2324</v>
      </c>
      <c r="C46" s="5" t="s">
        <v>46</v>
      </c>
      <c r="D46" s="124">
        <v>0</v>
      </c>
      <c r="E46" s="125">
        <v>0</v>
      </c>
      <c r="F46" s="112">
        <v>73700</v>
      </c>
      <c r="G46" s="111">
        <v>75700</v>
      </c>
    </row>
    <row r="47" spans="1:7" ht="15.75" x14ac:dyDescent="0.25">
      <c r="A47" s="4">
        <v>6310</v>
      </c>
      <c r="B47" s="5">
        <v>2141</v>
      </c>
      <c r="C47" s="5" t="s">
        <v>50</v>
      </c>
      <c r="D47" s="6">
        <v>0</v>
      </c>
      <c r="E47" s="110">
        <v>700000</v>
      </c>
      <c r="F47" s="112">
        <v>100</v>
      </c>
      <c r="G47" s="111">
        <v>100</v>
      </c>
    </row>
    <row r="48" spans="1:7" ht="16.5" thickBot="1" x14ac:dyDescent="0.3">
      <c r="A48" s="7">
        <v>6310</v>
      </c>
      <c r="B48" s="8">
        <v>2149</v>
      </c>
      <c r="C48" s="8" t="s">
        <v>50</v>
      </c>
      <c r="D48" s="9">
        <v>500000</v>
      </c>
      <c r="E48" s="114">
        <v>0</v>
      </c>
      <c r="F48" s="115">
        <v>699900</v>
      </c>
      <c r="G48" s="116">
        <v>699900</v>
      </c>
    </row>
    <row r="49" spans="1:7" ht="16.5" thickBot="1" x14ac:dyDescent="0.3">
      <c r="A49" s="10"/>
      <c r="B49" s="11"/>
      <c r="C49" s="21" t="s">
        <v>51</v>
      </c>
      <c r="D49" s="12">
        <f>SUM(D3:D48)</f>
        <v>41737400</v>
      </c>
      <c r="E49" s="117">
        <f>SUM(E3:E48)</f>
        <v>37270900</v>
      </c>
      <c r="F49" s="118">
        <f>SUM(F3:F48)</f>
        <v>42233400</v>
      </c>
      <c r="G49" s="119">
        <f>SUM(G3:G48)</f>
        <v>42233900</v>
      </c>
    </row>
    <row r="50" spans="1:7" ht="15.75" x14ac:dyDescent="0.25">
      <c r="A50" s="22"/>
      <c r="B50" s="15"/>
      <c r="C50" s="14"/>
      <c r="D50" s="13"/>
      <c r="E50" s="120"/>
      <c r="F50" s="105"/>
      <c r="G50" s="106"/>
    </row>
    <row r="51" spans="1:7" ht="15.75" x14ac:dyDescent="0.25">
      <c r="A51" s="14" t="s">
        <v>138</v>
      </c>
      <c r="B51" s="15"/>
      <c r="C51" s="23"/>
      <c r="D51" s="13"/>
      <c r="E51" s="120"/>
      <c r="F51" s="105"/>
      <c r="G51" s="106"/>
    </row>
    <row r="52" spans="1:7" ht="15.75" x14ac:dyDescent="0.25">
      <c r="A52" s="14" t="s">
        <v>140</v>
      </c>
      <c r="B52" s="16"/>
      <c r="C52" s="15"/>
      <c r="D52" s="17"/>
      <c r="E52" s="121"/>
      <c r="F52" s="106"/>
      <c r="G52" s="106"/>
    </row>
    <row r="53" spans="1:7" ht="15.75" x14ac:dyDescent="0.25">
      <c r="A53" s="14"/>
      <c r="B53" s="16"/>
      <c r="C53" s="15"/>
      <c r="D53" s="17"/>
      <c r="E53" s="121"/>
      <c r="F53" s="106"/>
      <c r="G53" s="106"/>
    </row>
    <row r="54" spans="1:7" ht="15.75" x14ac:dyDescent="0.25">
      <c r="A54" s="14"/>
      <c r="B54" s="14"/>
      <c r="C54" s="14"/>
      <c r="D54" s="13"/>
      <c r="E54" s="120"/>
      <c r="F54" s="106"/>
      <c r="G54" s="106"/>
    </row>
    <row r="55" spans="1:7" ht="15.75" x14ac:dyDescent="0.25">
      <c r="A55" s="14"/>
      <c r="B55" s="14"/>
      <c r="C55" s="22"/>
      <c r="D55" s="18"/>
      <c r="E55" s="122"/>
      <c r="F55" s="105"/>
      <c r="G55" s="106"/>
    </row>
    <row r="56" spans="1:7" ht="15.75" x14ac:dyDescent="0.25">
      <c r="A56" s="14"/>
      <c r="B56" s="14"/>
      <c r="C56" s="22"/>
      <c r="D56" s="18"/>
      <c r="E56" s="122"/>
      <c r="F56" s="105"/>
      <c r="G56" s="106"/>
    </row>
    <row r="57" spans="1:7" ht="15.75" x14ac:dyDescent="0.25">
      <c r="A57" s="14"/>
      <c r="B57" s="14"/>
      <c r="C57" s="22"/>
      <c r="D57" s="18"/>
      <c r="E57" s="122"/>
      <c r="F57" s="105"/>
      <c r="G57" s="106"/>
    </row>
    <row r="58" spans="1:7" ht="15.75" x14ac:dyDescent="0.25">
      <c r="A58" s="14"/>
      <c r="B58" s="14"/>
      <c r="C58" s="22"/>
      <c r="D58" s="18"/>
      <c r="E58" s="122"/>
      <c r="F58" s="105"/>
      <c r="G58" s="106"/>
    </row>
  </sheetData>
  <mergeCells count="1">
    <mergeCell ref="C1:E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6FB13-BC4F-431A-831C-ED75F5F86A4D}">
  <dimension ref="A1:L102"/>
  <sheetViews>
    <sheetView tabSelected="1" workbookViewId="0">
      <selection activeCell="F94" sqref="F94"/>
    </sheetView>
  </sheetViews>
  <sheetFormatPr defaultColWidth="9.140625" defaultRowHeight="15.75" x14ac:dyDescent="0.25"/>
  <cols>
    <col min="1" max="1" width="6.7109375" style="27" customWidth="1"/>
    <col min="2" max="2" width="6.42578125" style="27" bestFit="1" customWidth="1"/>
    <col min="3" max="3" width="29.42578125" style="27" customWidth="1"/>
    <col min="4" max="4" width="12.42578125" style="27" customWidth="1"/>
    <col min="5" max="5" width="10.5703125" style="123" customWidth="1"/>
    <col min="6" max="6" width="9.7109375" style="123" customWidth="1"/>
    <col min="7" max="7" width="8.5703125" style="126" customWidth="1"/>
    <col min="8" max="8" width="9.140625" style="123"/>
    <col min="9" max="11" width="9.140625" style="27"/>
    <col min="12" max="12" width="9.85546875" style="27" bestFit="1" customWidth="1"/>
    <col min="13" max="16384" width="9.140625" style="27"/>
  </cols>
  <sheetData>
    <row r="1" spans="1:8" ht="30.75" customHeight="1" thickBot="1" x14ac:dyDescent="0.3">
      <c r="A1" s="24" t="s">
        <v>134</v>
      </c>
      <c r="B1" s="25"/>
      <c r="C1" s="25"/>
      <c r="D1" s="26"/>
    </row>
    <row r="2" spans="1:8" ht="42" customHeight="1" thickBot="1" x14ac:dyDescent="0.3">
      <c r="A2" s="29" t="s">
        <v>1</v>
      </c>
      <c r="B2" s="30" t="s">
        <v>2</v>
      </c>
      <c r="C2" s="31" t="s">
        <v>3</v>
      </c>
      <c r="D2" s="32" t="s">
        <v>135</v>
      </c>
      <c r="E2" s="127" t="s">
        <v>5</v>
      </c>
      <c r="F2" s="127" t="s">
        <v>6</v>
      </c>
      <c r="G2" s="128" t="s">
        <v>7</v>
      </c>
    </row>
    <row r="3" spans="1:8" x14ac:dyDescent="0.25">
      <c r="A3" s="33">
        <v>1032</v>
      </c>
      <c r="B3" s="34"/>
      <c r="C3" s="35" t="s">
        <v>130</v>
      </c>
      <c r="D3" s="36">
        <v>0</v>
      </c>
      <c r="E3" s="129">
        <v>500000</v>
      </c>
      <c r="F3" s="129">
        <v>500000</v>
      </c>
      <c r="G3" s="130">
        <v>500000</v>
      </c>
    </row>
    <row r="4" spans="1:8" x14ac:dyDescent="0.25">
      <c r="A4" s="33">
        <v>2143</v>
      </c>
      <c r="B4" s="34"/>
      <c r="C4" s="35" t="s">
        <v>52</v>
      </c>
      <c r="D4" s="36">
        <v>23400</v>
      </c>
      <c r="E4" s="129">
        <v>14300</v>
      </c>
      <c r="F4" s="129">
        <v>14300</v>
      </c>
      <c r="G4" s="130">
        <v>14256</v>
      </c>
    </row>
    <row r="5" spans="1:8" x14ac:dyDescent="0.25">
      <c r="A5" s="33">
        <v>2212</v>
      </c>
      <c r="B5" s="34"/>
      <c r="C5" s="35" t="s">
        <v>53</v>
      </c>
      <c r="D5" s="36">
        <v>85000</v>
      </c>
      <c r="E5" s="129">
        <v>65000</v>
      </c>
      <c r="F5" s="129">
        <v>163000</v>
      </c>
      <c r="G5" s="131">
        <v>130000</v>
      </c>
    </row>
    <row r="6" spans="1:8" x14ac:dyDescent="0.25">
      <c r="A6" s="37">
        <v>2219</v>
      </c>
      <c r="B6" s="38"/>
      <c r="C6" s="38" t="s">
        <v>54</v>
      </c>
      <c r="D6" s="36">
        <v>14251200</v>
      </c>
      <c r="E6" s="129">
        <v>12600000</v>
      </c>
      <c r="F6" s="129">
        <v>8839400</v>
      </c>
      <c r="G6" s="131">
        <v>2800000</v>
      </c>
    </row>
    <row r="7" spans="1:8" x14ac:dyDescent="0.25">
      <c r="A7" s="37">
        <v>2221</v>
      </c>
      <c r="B7" s="38"/>
      <c r="C7" s="38" t="s">
        <v>55</v>
      </c>
      <c r="D7" s="36">
        <v>10000</v>
      </c>
      <c r="E7" s="129">
        <v>10000</v>
      </c>
      <c r="F7" s="129">
        <v>10000</v>
      </c>
      <c r="G7" s="131">
        <v>6000</v>
      </c>
    </row>
    <row r="8" spans="1:8" x14ac:dyDescent="0.25">
      <c r="A8" s="37">
        <v>2223</v>
      </c>
      <c r="B8" s="38"/>
      <c r="C8" s="38" t="s">
        <v>56</v>
      </c>
      <c r="D8" s="36">
        <v>10000</v>
      </c>
      <c r="E8" s="129">
        <v>10000</v>
      </c>
      <c r="F8" s="129">
        <v>10000</v>
      </c>
      <c r="G8" s="131">
        <v>0</v>
      </c>
    </row>
    <row r="9" spans="1:8" x14ac:dyDescent="0.25">
      <c r="A9" s="4">
        <v>2229</v>
      </c>
      <c r="B9" s="5"/>
      <c r="C9" s="5" t="s">
        <v>57</v>
      </c>
      <c r="D9" s="39">
        <v>10000</v>
      </c>
      <c r="E9" s="132">
        <v>10000</v>
      </c>
      <c r="F9" s="132">
        <v>10000</v>
      </c>
      <c r="G9" s="131">
        <v>10000</v>
      </c>
    </row>
    <row r="10" spans="1:8" x14ac:dyDescent="0.25">
      <c r="A10" s="4">
        <v>2292</v>
      </c>
      <c r="B10" s="5"/>
      <c r="C10" s="5" t="s">
        <v>58</v>
      </c>
      <c r="D10" s="39">
        <v>129900</v>
      </c>
      <c r="E10" s="132">
        <v>129600</v>
      </c>
      <c r="F10" s="132">
        <v>129600</v>
      </c>
      <c r="G10" s="131">
        <v>129600</v>
      </c>
    </row>
    <row r="11" spans="1:8" x14ac:dyDescent="0.25">
      <c r="A11" s="37">
        <v>2321</v>
      </c>
      <c r="B11" s="38"/>
      <c r="C11" s="38" t="s">
        <v>59</v>
      </c>
      <c r="D11" s="36">
        <v>1364000</v>
      </c>
      <c r="E11" s="129">
        <v>1360800</v>
      </c>
      <c r="F11" s="129">
        <v>3360800</v>
      </c>
      <c r="G11" s="131">
        <v>3360800</v>
      </c>
    </row>
    <row r="12" spans="1:8" s="43" customFormat="1" x14ac:dyDescent="0.25">
      <c r="A12" s="40"/>
      <c r="B12" s="41">
        <v>5329</v>
      </c>
      <c r="C12" s="41" t="s">
        <v>60</v>
      </c>
      <c r="D12" s="42">
        <v>65000</v>
      </c>
      <c r="E12" s="133">
        <v>64800</v>
      </c>
      <c r="F12" s="133">
        <v>64800</v>
      </c>
      <c r="G12" s="134">
        <v>64800</v>
      </c>
      <c r="H12" s="135"/>
    </row>
    <row r="13" spans="1:8" s="43" customFormat="1" x14ac:dyDescent="0.25">
      <c r="A13" s="40"/>
      <c r="B13" s="41">
        <v>6349</v>
      </c>
      <c r="C13" s="41" t="s">
        <v>61</v>
      </c>
      <c r="D13" s="42">
        <v>1299000</v>
      </c>
      <c r="E13" s="133">
        <v>1296000</v>
      </c>
      <c r="F13" s="133">
        <v>3296000</v>
      </c>
      <c r="G13" s="134">
        <v>2964000</v>
      </c>
      <c r="H13" s="135"/>
    </row>
    <row r="14" spans="1:8" x14ac:dyDescent="0.25">
      <c r="A14" s="37">
        <v>3113</v>
      </c>
      <c r="B14" s="44"/>
      <c r="C14" s="38" t="s">
        <v>62</v>
      </c>
      <c r="D14" s="36">
        <v>14835000</v>
      </c>
      <c r="E14" s="129">
        <v>4490000</v>
      </c>
      <c r="F14" s="129">
        <v>8281300</v>
      </c>
      <c r="G14" s="131">
        <v>8100000</v>
      </c>
    </row>
    <row r="15" spans="1:8" s="47" customFormat="1" x14ac:dyDescent="0.25">
      <c r="A15" s="45"/>
      <c r="B15" s="41">
        <v>5331</v>
      </c>
      <c r="C15" s="41" t="s">
        <v>63</v>
      </c>
      <c r="D15" s="46">
        <v>10980000</v>
      </c>
      <c r="E15" s="136">
        <v>4381000</v>
      </c>
      <c r="F15" s="136">
        <v>6134900</v>
      </c>
      <c r="G15" s="134">
        <v>6134900</v>
      </c>
      <c r="H15" s="137"/>
    </row>
    <row r="16" spans="1:8" s="47" customFormat="1" x14ac:dyDescent="0.25">
      <c r="A16" s="45"/>
      <c r="B16" s="41">
        <v>6351</v>
      </c>
      <c r="C16" s="41" t="s">
        <v>64</v>
      </c>
      <c r="D16" s="46">
        <v>2000000</v>
      </c>
      <c r="E16" s="136">
        <v>0</v>
      </c>
      <c r="F16" s="136">
        <v>770000</v>
      </c>
      <c r="G16" s="134">
        <v>770000</v>
      </c>
      <c r="H16" s="137"/>
    </row>
    <row r="17" spans="1:8" x14ac:dyDescent="0.25">
      <c r="A17" s="37">
        <v>3231</v>
      </c>
      <c r="B17" s="38"/>
      <c r="C17" s="38" t="s">
        <v>65</v>
      </c>
      <c r="D17" s="36">
        <v>5000</v>
      </c>
      <c r="E17" s="129">
        <v>5000</v>
      </c>
      <c r="F17" s="129">
        <v>5000</v>
      </c>
      <c r="G17" s="131">
        <v>5000</v>
      </c>
    </row>
    <row r="18" spans="1:8" x14ac:dyDescent="0.25">
      <c r="A18" s="37">
        <v>3314</v>
      </c>
      <c r="B18" s="38"/>
      <c r="C18" s="38" t="s">
        <v>66</v>
      </c>
      <c r="D18" s="36">
        <v>42300</v>
      </c>
      <c r="E18" s="129">
        <v>42300</v>
      </c>
      <c r="F18" s="129">
        <v>42300</v>
      </c>
      <c r="G18" s="131">
        <v>42300</v>
      </c>
    </row>
    <row r="19" spans="1:8" x14ac:dyDescent="0.25">
      <c r="A19" s="37">
        <v>3319</v>
      </c>
      <c r="B19" s="38"/>
      <c r="C19" s="38" t="s">
        <v>67</v>
      </c>
      <c r="D19" s="36">
        <v>37000</v>
      </c>
      <c r="E19" s="129">
        <v>34000</v>
      </c>
      <c r="F19" s="129">
        <v>34000</v>
      </c>
      <c r="G19" s="131">
        <v>34000</v>
      </c>
    </row>
    <row r="20" spans="1:8" x14ac:dyDescent="0.25">
      <c r="A20" s="37">
        <v>3330</v>
      </c>
      <c r="B20" s="38"/>
      <c r="C20" s="38" t="s">
        <v>68</v>
      </c>
      <c r="D20" s="36">
        <v>160000</v>
      </c>
      <c r="E20" s="129">
        <v>160000</v>
      </c>
      <c r="F20" s="129">
        <v>160000</v>
      </c>
      <c r="G20" s="131">
        <v>150000</v>
      </c>
    </row>
    <row r="21" spans="1:8" s="43" customFormat="1" x14ac:dyDescent="0.25">
      <c r="A21" s="40"/>
      <c r="B21" s="41">
        <v>5223</v>
      </c>
      <c r="C21" s="41" t="s">
        <v>69</v>
      </c>
      <c r="D21" s="42">
        <v>160000</v>
      </c>
      <c r="E21" s="133">
        <v>160000</v>
      </c>
      <c r="F21" s="133">
        <v>160000</v>
      </c>
      <c r="G21" s="134">
        <v>150000</v>
      </c>
      <c r="H21" s="135"/>
    </row>
    <row r="22" spans="1:8" x14ac:dyDescent="0.25">
      <c r="A22" s="37">
        <v>3341</v>
      </c>
      <c r="B22" s="38"/>
      <c r="C22" s="38" t="s">
        <v>70</v>
      </c>
      <c r="D22" s="36">
        <v>5000</v>
      </c>
      <c r="E22" s="129">
        <v>5000</v>
      </c>
      <c r="F22" s="129">
        <v>5000</v>
      </c>
      <c r="G22" s="131">
        <v>0</v>
      </c>
    </row>
    <row r="23" spans="1:8" x14ac:dyDescent="0.25">
      <c r="A23" s="37">
        <v>3349</v>
      </c>
      <c r="B23" s="38"/>
      <c r="C23" s="38" t="s">
        <v>71</v>
      </c>
      <c r="D23" s="36">
        <v>117300</v>
      </c>
      <c r="E23" s="129">
        <v>101800</v>
      </c>
      <c r="F23" s="129">
        <v>101800</v>
      </c>
      <c r="G23" s="131">
        <v>101800</v>
      </c>
    </row>
    <row r="24" spans="1:8" x14ac:dyDescent="0.25">
      <c r="A24" s="37">
        <v>3392</v>
      </c>
      <c r="B24" s="38"/>
      <c r="C24" s="38" t="s">
        <v>72</v>
      </c>
      <c r="D24" s="36">
        <v>326500</v>
      </c>
      <c r="E24" s="129">
        <v>323500</v>
      </c>
      <c r="F24" s="129">
        <v>393500</v>
      </c>
      <c r="G24" s="131">
        <v>325000</v>
      </c>
    </row>
    <row r="25" spans="1:8" x14ac:dyDescent="0.25">
      <c r="A25" s="37">
        <v>3399</v>
      </c>
      <c r="B25" s="38"/>
      <c r="C25" s="38" t="s">
        <v>73</v>
      </c>
      <c r="D25" s="36">
        <v>295000</v>
      </c>
      <c r="E25" s="129">
        <v>152000</v>
      </c>
      <c r="F25" s="129">
        <v>211500</v>
      </c>
      <c r="G25" s="131">
        <v>211500</v>
      </c>
    </row>
    <row r="26" spans="1:8" x14ac:dyDescent="0.25">
      <c r="A26" s="37">
        <v>3419</v>
      </c>
      <c r="B26" s="38"/>
      <c r="C26" s="38" t="s">
        <v>74</v>
      </c>
      <c r="D26" s="36">
        <v>2030000</v>
      </c>
      <c r="E26" s="129">
        <v>2620000</v>
      </c>
      <c r="F26" s="129">
        <v>2945000</v>
      </c>
      <c r="G26" s="131">
        <v>2000000</v>
      </c>
    </row>
    <row r="27" spans="1:8" s="47" customFormat="1" x14ac:dyDescent="0.25">
      <c r="A27" s="48"/>
      <c r="B27" s="49">
        <v>5222</v>
      </c>
      <c r="C27" s="49" t="s">
        <v>75</v>
      </c>
      <c r="D27" s="46">
        <v>350000</v>
      </c>
      <c r="E27" s="136">
        <v>320000</v>
      </c>
      <c r="F27" s="136">
        <v>340000</v>
      </c>
      <c r="G27" s="134">
        <v>340000</v>
      </c>
      <c r="H27" s="137"/>
    </row>
    <row r="28" spans="1:8" s="47" customFormat="1" x14ac:dyDescent="0.25">
      <c r="A28" s="48"/>
      <c r="B28" s="49">
        <v>6322</v>
      </c>
      <c r="C28" s="49" t="s">
        <v>76</v>
      </c>
      <c r="D28" s="46">
        <v>0</v>
      </c>
      <c r="E28" s="136">
        <v>0</v>
      </c>
      <c r="F28" s="136">
        <v>230000</v>
      </c>
      <c r="G28" s="134">
        <v>230000</v>
      </c>
      <c r="H28" s="137"/>
    </row>
    <row r="29" spans="1:8" x14ac:dyDescent="0.25">
      <c r="A29" s="37">
        <v>3421</v>
      </c>
      <c r="B29" s="38"/>
      <c r="C29" s="38" t="s">
        <v>77</v>
      </c>
      <c r="D29" s="36">
        <v>260000</v>
      </c>
      <c r="E29" s="129">
        <v>960000</v>
      </c>
      <c r="F29" s="129">
        <v>1062000</v>
      </c>
      <c r="G29" s="131">
        <v>1050000</v>
      </c>
    </row>
    <row r="30" spans="1:8" s="43" customFormat="1" x14ac:dyDescent="0.25">
      <c r="A30" s="40"/>
      <c r="B30" s="41">
        <v>5222</v>
      </c>
      <c r="C30" s="49" t="s">
        <v>78</v>
      </c>
      <c r="D30" s="42">
        <v>180000</v>
      </c>
      <c r="E30" s="133">
        <v>130000</v>
      </c>
      <c r="F30" s="133">
        <v>170000</v>
      </c>
      <c r="G30" s="134">
        <v>170000</v>
      </c>
      <c r="H30" s="135"/>
    </row>
    <row r="31" spans="1:8" x14ac:dyDescent="0.25">
      <c r="A31" s="37">
        <v>3429</v>
      </c>
      <c r="B31" s="38"/>
      <c r="C31" s="38" t="s">
        <v>79</v>
      </c>
      <c r="D31" s="36">
        <v>25000</v>
      </c>
      <c r="E31" s="129">
        <v>25000</v>
      </c>
      <c r="F31" s="129">
        <v>25000</v>
      </c>
      <c r="G31" s="131">
        <v>25000</v>
      </c>
    </row>
    <row r="32" spans="1:8" s="43" customFormat="1" x14ac:dyDescent="0.25">
      <c r="A32" s="40"/>
      <c r="B32" s="41">
        <v>5222</v>
      </c>
      <c r="C32" s="41" t="s">
        <v>80</v>
      </c>
      <c r="D32" s="42">
        <v>25000</v>
      </c>
      <c r="E32" s="133">
        <v>25000</v>
      </c>
      <c r="F32" s="133">
        <v>25000</v>
      </c>
      <c r="G32" s="134">
        <v>25000</v>
      </c>
      <c r="H32" s="135"/>
    </row>
    <row r="33" spans="1:8" x14ac:dyDescent="0.25">
      <c r="A33" s="37">
        <v>3612</v>
      </c>
      <c r="B33" s="38"/>
      <c r="C33" s="38" t="s">
        <v>81</v>
      </c>
      <c r="D33" s="36">
        <v>164000</v>
      </c>
      <c r="E33" s="129">
        <v>208000</v>
      </c>
      <c r="F33" s="129">
        <v>166400</v>
      </c>
      <c r="G33" s="131">
        <v>150000</v>
      </c>
    </row>
    <row r="34" spans="1:8" x14ac:dyDescent="0.25">
      <c r="A34" s="37">
        <v>3631</v>
      </c>
      <c r="B34" s="38"/>
      <c r="C34" s="38" t="s">
        <v>82</v>
      </c>
      <c r="D34" s="36">
        <v>440000</v>
      </c>
      <c r="E34" s="129">
        <v>526300</v>
      </c>
      <c r="F34" s="129">
        <v>484400</v>
      </c>
      <c r="G34" s="131">
        <v>400000</v>
      </c>
    </row>
    <row r="35" spans="1:8" x14ac:dyDescent="0.25">
      <c r="A35" s="37">
        <v>3632</v>
      </c>
      <c r="B35" s="38"/>
      <c r="C35" s="38" t="s">
        <v>83</v>
      </c>
      <c r="D35" s="36">
        <v>80000</v>
      </c>
      <c r="E35" s="129">
        <v>140000</v>
      </c>
      <c r="F35" s="129">
        <v>140000</v>
      </c>
      <c r="G35" s="131">
        <v>100000</v>
      </c>
    </row>
    <row r="36" spans="1:8" x14ac:dyDescent="0.25">
      <c r="A36" s="4">
        <v>3635</v>
      </c>
      <c r="B36" s="5"/>
      <c r="C36" s="5" t="s">
        <v>84</v>
      </c>
      <c r="D36" s="39">
        <v>100000</v>
      </c>
      <c r="E36" s="132">
        <v>100000</v>
      </c>
      <c r="F36" s="132">
        <v>100000</v>
      </c>
      <c r="G36" s="131">
        <v>100000</v>
      </c>
    </row>
    <row r="37" spans="1:8" x14ac:dyDescent="0.25">
      <c r="A37" s="37">
        <v>3636</v>
      </c>
      <c r="B37" s="38"/>
      <c r="C37" s="38" t="s">
        <v>85</v>
      </c>
      <c r="D37" s="36">
        <v>44200</v>
      </c>
      <c r="E37" s="129">
        <v>41600</v>
      </c>
      <c r="F37" s="129">
        <v>47600</v>
      </c>
      <c r="G37" s="131">
        <v>47500</v>
      </c>
    </row>
    <row r="38" spans="1:8" s="43" customFormat="1" x14ac:dyDescent="0.25">
      <c r="A38" s="40"/>
      <c r="B38" s="41">
        <v>5329</v>
      </c>
      <c r="C38" s="41" t="s">
        <v>86</v>
      </c>
      <c r="D38" s="42">
        <v>44200</v>
      </c>
      <c r="E38" s="133">
        <v>41600</v>
      </c>
      <c r="F38" s="133">
        <v>47600</v>
      </c>
      <c r="G38" s="134">
        <v>47500</v>
      </c>
      <c r="H38" s="135"/>
    </row>
    <row r="39" spans="1:8" x14ac:dyDescent="0.25">
      <c r="A39" s="37">
        <v>3639</v>
      </c>
      <c r="B39" s="38"/>
      <c r="C39" s="38" t="s">
        <v>87</v>
      </c>
      <c r="D39" s="36">
        <v>56000</v>
      </c>
      <c r="E39" s="129">
        <v>56000</v>
      </c>
      <c r="F39" s="129">
        <v>6000</v>
      </c>
      <c r="G39" s="131">
        <v>6000</v>
      </c>
    </row>
    <row r="40" spans="1:8" x14ac:dyDescent="0.25">
      <c r="A40" s="37">
        <v>3711</v>
      </c>
      <c r="B40" s="38"/>
      <c r="C40" s="38" t="s">
        <v>88</v>
      </c>
      <c r="D40" s="36">
        <v>64000</v>
      </c>
      <c r="E40" s="129">
        <v>48200</v>
      </c>
      <c r="F40" s="129">
        <v>62500</v>
      </c>
      <c r="G40" s="131">
        <v>62500</v>
      </c>
    </row>
    <row r="41" spans="1:8" x14ac:dyDescent="0.25">
      <c r="A41" s="37">
        <v>3721</v>
      </c>
      <c r="B41" s="38"/>
      <c r="C41" s="38" t="s">
        <v>89</v>
      </c>
      <c r="D41" s="36">
        <v>35000</v>
      </c>
      <c r="E41" s="129">
        <v>35000</v>
      </c>
      <c r="F41" s="129">
        <v>35000</v>
      </c>
      <c r="G41" s="131">
        <v>34000</v>
      </c>
    </row>
    <row r="42" spans="1:8" x14ac:dyDescent="0.25">
      <c r="A42" s="37">
        <v>3722</v>
      </c>
      <c r="B42" s="38"/>
      <c r="C42" s="38" t="s">
        <v>90</v>
      </c>
      <c r="D42" s="36">
        <v>1800200</v>
      </c>
      <c r="E42" s="129">
        <v>1741900</v>
      </c>
      <c r="F42" s="129">
        <v>1762100</v>
      </c>
      <c r="G42" s="131">
        <v>1762100</v>
      </c>
    </row>
    <row r="43" spans="1:8" s="43" customFormat="1" x14ac:dyDescent="0.25">
      <c r="A43" s="40"/>
      <c r="B43" s="41">
        <v>5179</v>
      </c>
      <c r="C43" s="41" t="s">
        <v>91</v>
      </c>
      <c r="D43" s="42">
        <v>17200</v>
      </c>
      <c r="E43" s="133">
        <v>16900</v>
      </c>
      <c r="F43" s="133">
        <v>16900</v>
      </c>
      <c r="G43" s="134">
        <v>16900</v>
      </c>
      <c r="H43" s="135"/>
    </row>
    <row r="44" spans="1:8" s="103" customFormat="1" x14ac:dyDescent="0.25">
      <c r="A44" s="37">
        <v>3729</v>
      </c>
      <c r="B44" s="38"/>
      <c r="C44" s="38" t="s">
        <v>131</v>
      </c>
      <c r="D44" s="104">
        <v>0</v>
      </c>
      <c r="E44" s="138">
        <v>0</v>
      </c>
      <c r="F44" s="138">
        <v>157700</v>
      </c>
      <c r="G44" s="139">
        <v>157700</v>
      </c>
      <c r="H44" s="140"/>
    </row>
    <row r="45" spans="1:8" x14ac:dyDescent="0.25">
      <c r="A45" s="37">
        <v>3745</v>
      </c>
      <c r="B45" s="38"/>
      <c r="C45" s="38" t="s">
        <v>92</v>
      </c>
      <c r="D45" s="36">
        <v>1220000</v>
      </c>
      <c r="E45" s="129">
        <v>850000</v>
      </c>
      <c r="F45" s="129">
        <v>1469500</v>
      </c>
      <c r="G45" s="131">
        <v>1450000</v>
      </c>
    </row>
    <row r="46" spans="1:8" x14ac:dyDescent="0.25">
      <c r="A46" s="4">
        <v>3900</v>
      </c>
      <c r="B46" s="5"/>
      <c r="C46" s="5" t="s">
        <v>93</v>
      </c>
      <c r="D46" s="39">
        <v>63000</v>
      </c>
      <c r="E46" s="132">
        <v>62000</v>
      </c>
      <c r="F46" s="132">
        <v>73600</v>
      </c>
      <c r="G46" s="131">
        <v>73600</v>
      </c>
    </row>
    <row r="47" spans="1:8" x14ac:dyDescent="0.25">
      <c r="A47" s="4">
        <v>4329</v>
      </c>
      <c r="B47" s="5"/>
      <c r="C47" s="5" t="s">
        <v>94</v>
      </c>
      <c r="D47" s="39">
        <v>7000</v>
      </c>
      <c r="E47" s="132">
        <v>7000</v>
      </c>
      <c r="F47" s="132">
        <v>6500</v>
      </c>
      <c r="G47" s="131">
        <v>6500</v>
      </c>
    </row>
    <row r="48" spans="1:8" s="43" customFormat="1" x14ac:dyDescent="0.25">
      <c r="A48" s="50"/>
      <c r="B48" s="49">
        <v>5321</v>
      </c>
      <c r="C48" s="49" t="s">
        <v>95</v>
      </c>
      <c r="D48" s="46">
        <v>7000</v>
      </c>
      <c r="E48" s="136">
        <v>7000</v>
      </c>
      <c r="F48" s="136">
        <v>6500</v>
      </c>
      <c r="G48" s="134">
        <v>6500</v>
      </c>
      <c r="H48" s="135"/>
    </row>
    <row r="49" spans="1:8" x14ac:dyDescent="0.25">
      <c r="A49" s="37">
        <v>4359</v>
      </c>
      <c r="B49" s="38"/>
      <c r="C49" s="38" t="s">
        <v>96</v>
      </c>
      <c r="D49" s="39">
        <v>60000</v>
      </c>
      <c r="E49" s="132">
        <v>47100</v>
      </c>
      <c r="F49" s="132">
        <v>58800</v>
      </c>
      <c r="G49" s="131">
        <v>58800</v>
      </c>
    </row>
    <row r="50" spans="1:8" s="43" customFormat="1" x14ac:dyDescent="0.25">
      <c r="A50" s="40"/>
      <c r="B50" s="49">
        <v>5321</v>
      </c>
      <c r="C50" s="49" t="s">
        <v>95</v>
      </c>
      <c r="D50" s="46">
        <v>60000</v>
      </c>
      <c r="E50" s="136">
        <v>47100</v>
      </c>
      <c r="F50" s="136">
        <v>58800</v>
      </c>
      <c r="G50" s="134">
        <v>58800</v>
      </c>
      <c r="H50" s="135"/>
    </row>
    <row r="51" spans="1:8" x14ac:dyDescent="0.25">
      <c r="A51" s="37">
        <v>4379</v>
      </c>
      <c r="B51" s="38"/>
      <c r="C51" s="38" t="s">
        <v>97</v>
      </c>
      <c r="D51" s="39">
        <v>7500</v>
      </c>
      <c r="E51" s="132">
        <v>7500</v>
      </c>
      <c r="F51" s="132">
        <v>7900</v>
      </c>
      <c r="G51" s="131">
        <v>7900</v>
      </c>
    </row>
    <row r="52" spans="1:8" s="43" customFormat="1" x14ac:dyDescent="0.25">
      <c r="A52" s="40"/>
      <c r="B52" s="41">
        <v>5222</v>
      </c>
      <c r="C52" s="41" t="s">
        <v>98</v>
      </c>
      <c r="D52" s="46">
        <v>7500</v>
      </c>
      <c r="E52" s="136">
        <v>7500</v>
      </c>
      <c r="F52" s="136">
        <v>7500</v>
      </c>
      <c r="G52" s="134">
        <v>7500</v>
      </c>
      <c r="H52" s="135"/>
    </row>
    <row r="53" spans="1:8" s="43" customFormat="1" x14ac:dyDescent="0.25">
      <c r="A53" s="40"/>
      <c r="B53" s="41">
        <v>5321</v>
      </c>
      <c r="C53" s="41" t="s">
        <v>99</v>
      </c>
      <c r="D53" s="46">
        <v>0</v>
      </c>
      <c r="E53" s="136">
        <v>0</v>
      </c>
      <c r="F53" s="136">
        <v>400</v>
      </c>
      <c r="G53" s="134">
        <v>400</v>
      </c>
      <c r="H53" s="135"/>
    </row>
    <row r="54" spans="1:8" x14ac:dyDescent="0.25">
      <c r="A54" s="37">
        <v>5213</v>
      </c>
      <c r="B54" s="38"/>
      <c r="C54" s="38" t="s">
        <v>100</v>
      </c>
      <c r="D54" s="36">
        <v>20000</v>
      </c>
      <c r="E54" s="129">
        <v>20000</v>
      </c>
      <c r="F54" s="129">
        <v>20000</v>
      </c>
      <c r="G54" s="131">
        <v>0</v>
      </c>
    </row>
    <row r="55" spans="1:8" x14ac:dyDescent="0.25">
      <c r="A55" s="37">
        <v>5512</v>
      </c>
      <c r="B55" s="38"/>
      <c r="C55" s="38" t="s">
        <v>101</v>
      </c>
      <c r="D55" s="36">
        <v>662000</v>
      </c>
      <c r="E55" s="129">
        <v>398000</v>
      </c>
      <c r="F55" s="129">
        <v>458000</v>
      </c>
      <c r="G55" s="131">
        <v>400000</v>
      </c>
    </row>
    <row r="56" spans="1:8" x14ac:dyDescent="0.25">
      <c r="A56" s="37">
        <v>6112</v>
      </c>
      <c r="B56" s="38"/>
      <c r="C56" s="38" t="s">
        <v>102</v>
      </c>
      <c r="D56" s="51">
        <v>3045000</v>
      </c>
      <c r="E56" s="141">
        <v>2257000</v>
      </c>
      <c r="F56" s="141">
        <v>2267000</v>
      </c>
      <c r="G56" s="131">
        <v>2250000</v>
      </c>
    </row>
    <row r="57" spans="1:8" x14ac:dyDescent="0.25">
      <c r="A57" s="37">
        <v>6114</v>
      </c>
      <c r="B57" s="38"/>
      <c r="C57" s="38" t="s">
        <v>103</v>
      </c>
      <c r="D57" s="51">
        <v>0</v>
      </c>
      <c r="E57" s="141">
        <v>31500</v>
      </c>
      <c r="F57" s="141">
        <v>32500</v>
      </c>
      <c r="G57" s="131">
        <v>32000</v>
      </c>
    </row>
    <row r="58" spans="1:8" x14ac:dyDescent="0.25">
      <c r="A58" s="37">
        <v>6115</v>
      </c>
      <c r="B58" s="38"/>
      <c r="C58" s="38" t="s">
        <v>129</v>
      </c>
      <c r="D58" s="51">
        <v>60900</v>
      </c>
      <c r="E58" s="141">
        <v>0</v>
      </c>
      <c r="F58" s="141">
        <v>0</v>
      </c>
      <c r="G58" s="131">
        <v>0</v>
      </c>
    </row>
    <row r="59" spans="1:8" x14ac:dyDescent="0.25">
      <c r="A59" s="37">
        <v>6171</v>
      </c>
      <c r="B59" s="38"/>
      <c r="C59" s="38" t="s">
        <v>104</v>
      </c>
      <c r="D59" s="51">
        <v>9464000</v>
      </c>
      <c r="E59" s="141">
        <v>6654000</v>
      </c>
      <c r="F59" s="141">
        <v>7227400</v>
      </c>
      <c r="G59" s="131">
        <v>7200000</v>
      </c>
    </row>
    <row r="60" spans="1:8" s="43" customFormat="1" x14ac:dyDescent="0.25">
      <c r="A60" s="40"/>
      <c r="B60" s="41">
        <v>5321</v>
      </c>
      <c r="C60" s="49" t="s">
        <v>105</v>
      </c>
      <c r="D60" s="52">
        <v>24000</v>
      </c>
      <c r="E60" s="142">
        <v>24000</v>
      </c>
      <c r="F60" s="142">
        <v>24000</v>
      </c>
      <c r="G60" s="134">
        <v>9000</v>
      </c>
      <c r="H60" s="135"/>
    </row>
    <row r="61" spans="1:8" s="43" customFormat="1" x14ac:dyDescent="0.25">
      <c r="A61" s="40"/>
      <c r="B61" s="41">
        <v>5367</v>
      </c>
      <c r="C61" s="49" t="s">
        <v>109</v>
      </c>
      <c r="D61" s="52">
        <v>9000</v>
      </c>
      <c r="E61" s="142">
        <v>0</v>
      </c>
      <c r="F61" s="142">
        <v>39000</v>
      </c>
      <c r="G61" s="134">
        <v>39000</v>
      </c>
      <c r="H61" s="135"/>
    </row>
    <row r="62" spans="1:8" x14ac:dyDescent="0.25">
      <c r="A62" s="37">
        <v>6399</v>
      </c>
      <c r="B62" s="38"/>
      <c r="C62" s="38" t="s">
        <v>106</v>
      </c>
      <c r="D62" s="51">
        <v>380000</v>
      </c>
      <c r="E62" s="141">
        <v>380000</v>
      </c>
      <c r="F62" s="141">
        <v>1329500</v>
      </c>
      <c r="G62" s="131">
        <v>1320000</v>
      </c>
    </row>
    <row r="63" spans="1:8" x14ac:dyDescent="0.25">
      <c r="A63" s="4">
        <v>6402</v>
      </c>
      <c r="B63" s="5"/>
      <c r="C63" s="5" t="s">
        <v>107</v>
      </c>
      <c r="D63" s="36">
        <v>1400</v>
      </c>
      <c r="E63" s="129">
        <v>34700</v>
      </c>
      <c r="F63" s="129">
        <v>10700</v>
      </c>
      <c r="G63" s="131">
        <v>10700</v>
      </c>
    </row>
    <row r="64" spans="1:8" s="43" customFormat="1" x14ac:dyDescent="0.25">
      <c r="A64" s="50"/>
      <c r="B64" s="49">
        <v>5364</v>
      </c>
      <c r="C64" s="49" t="s">
        <v>108</v>
      </c>
      <c r="D64" s="42">
        <v>1400</v>
      </c>
      <c r="E64" s="133">
        <v>34700</v>
      </c>
      <c r="F64" s="133">
        <v>10700</v>
      </c>
      <c r="G64" s="134">
        <v>10700</v>
      </c>
      <c r="H64" s="135"/>
    </row>
    <row r="65" spans="1:8" x14ac:dyDescent="0.25">
      <c r="A65" s="37">
        <v>6409</v>
      </c>
      <c r="B65" s="38"/>
      <c r="C65" s="38" t="s">
        <v>110</v>
      </c>
      <c r="D65" s="51">
        <v>6800</v>
      </c>
      <c r="E65" s="141">
        <v>6800</v>
      </c>
      <c r="F65" s="141">
        <v>6800</v>
      </c>
      <c r="G65" s="131">
        <v>6461</v>
      </c>
    </row>
    <row r="66" spans="1:8" s="43" customFormat="1" ht="16.5" thickBot="1" x14ac:dyDescent="0.3">
      <c r="A66" s="53"/>
      <c r="B66" s="54">
        <v>5179</v>
      </c>
      <c r="C66" s="54" t="s">
        <v>111</v>
      </c>
      <c r="D66" s="55">
        <v>6800</v>
      </c>
      <c r="E66" s="143">
        <v>6800</v>
      </c>
      <c r="F66" s="143">
        <v>6800</v>
      </c>
      <c r="G66" s="144">
        <v>6600</v>
      </c>
      <c r="H66" s="135"/>
    </row>
    <row r="67" spans="1:8" x14ac:dyDescent="0.25">
      <c r="A67" s="56"/>
      <c r="B67" s="56"/>
      <c r="C67" s="57" t="s">
        <v>112</v>
      </c>
      <c r="D67" s="58">
        <f>SUM(D3:D66)-D12-D13-D15-D16-D21-D27-D30-D32-D38-D43-D48-D50-D52-D60-D61-D64-D66</f>
        <v>51802600</v>
      </c>
      <c r="E67" s="145">
        <f>SUM(E3:E66)-E12-E13-E15-E16-E21-E27-E30-E32-E38-E43-E48-E50-E52-E60-E61-E64-E66</f>
        <v>37270900</v>
      </c>
      <c r="F67" s="145">
        <f>SUM(F3:F66)-F12-F13-F15-F16-F21-F27-F28-F30-F32-F38-F43-F48-F50-F52-F53-F60-F61-F64-F66</f>
        <v>42233400</v>
      </c>
      <c r="G67" s="145">
        <f>SUM(G3:G66)-G12-G13-G15-G16-G21-G27-G28-G30-G32-G38-G43-G48-G50-G52-G53-G60-G61-G64-G66</f>
        <v>34631017</v>
      </c>
    </row>
    <row r="68" spans="1:8" ht="16.5" thickBot="1" x14ac:dyDescent="0.3">
      <c r="A68" s="56"/>
      <c r="B68" s="56"/>
      <c r="C68" s="59" t="s">
        <v>113</v>
      </c>
      <c r="D68" s="60">
        <v>10609000</v>
      </c>
      <c r="E68" s="146"/>
      <c r="F68" s="146"/>
    </row>
    <row r="69" spans="1:8" x14ac:dyDescent="0.25">
      <c r="A69" s="61"/>
      <c r="B69" s="61"/>
      <c r="C69" s="61"/>
      <c r="D69" s="62"/>
      <c r="F69" s="126"/>
    </row>
    <row r="70" spans="1:8" x14ac:dyDescent="0.25">
      <c r="A70" s="61"/>
      <c r="B70" s="61"/>
      <c r="C70" s="61"/>
      <c r="D70" s="62"/>
    </row>
    <row r="71" spans="1:8" x14ac:dyDescent="0.25">
      <c r="A71" s="61"/>
      <c r="B71" s="61"/>
      <c r="C71" s="61"/>
      <c r="D71" s="62"/>
    </row>
    <row r="72" spans="1:8" x14ac:dyDescent="0.25">
      <c r="A72" s="61"/>
      <c r="B72" s="61"/>
      <c r="C72" s="61"/>
      <c r="D72" s="62"/>
    </row>
    <row r="73" spans="1:8" x14ac:dyDescent="0.25">
      <c r="A73" s="61"/>
      <c r="B73" s="61"/>
      <c r="C73" s="61"/>
      <c r="D73" s="62"/>
    </row>
    <row r="74" spans="1:8" ht="16.5" thickBot="1" x14ac:dyDescent="0.3">
      <c r="A74" s="63" t="s">
        <v>114</v>
      </c>
      <c r="B74" s="63"/>
      <c r="C74" s="63"/>
      <c r="D74" s="14"/>
    </row>
    <row r="75" spans="1:8" x14ac:dyDescent="0.25">
      <c r="A75" s="64" t="s">
        <v>1</v>
      </c>
      <c r="B75" s="65" t="s">
        <v>2</v>
      </c>
      <c r="C75" s="66" t="s">
        <v>3</v>
      </c>
      <c r="D75" s="67"/>
    </row>
    <row r="76" spans="1:8" ht="16.5" thickBot="1" x14ac:dyDescent="0.3">
      <c r="A76" s="68"/>
      <c r="B76" s="5">
        <v>8115</v>
      </c>
      <c r="C76" s="69" t="s">
        <v>132</v>
      </c>
      <c r="D76" s="70">
        <v>10065200</v>
      </c>
    </row>
    <row r="77" spans="1:8" ht="16.5" thickBot="1" x14ac:dyDescent="0.3">
      <c r="A77" s="71"/>
      <c r="B77" s="72"/>
      <c r="C77" s="73" t="s">
        <v>115</v>
      </c>
      <c r="D77" s="74">
        <f>D76</f>
        <v>10065200</v>
      </c>
    </row>
    <row r="78" spans="1:8" ht="16.5" thickBot="1" x14ac:dyDescent="0.3">
      <c r="A78" s="63"/>
      <c r="B78" s="63"/>
      <c r="C78" s="63"/>
      <c r="D78" s="75"/>
    </row>
    <row r="79" spans="1:8" x14ac:dyDescent="0.25">
      <c r="A79" s="14"/>
      <c r="B79" s="14"/>
      <c r="C79" s="76" t="s">
        <v>116</v>
      </c>
      <c r="D79" s="77">
        <v>41737400</v>
      </c>
    </row>
    <row r="80" spans="1:8" x14ac:dyDescent="0.25">
      <c r="A80" s="14"/>
      <c r="B80" s="14"/>
      <c r="C80" s="78" t="s">
        <v>117</v>
      </c>
      <c r="D80" s="79">
        <v>51802600</v>
      </c>
    </row>
    <row r="81" spans="1:12" x14ac:dyDescent="0.25">
      <c r="A81" s="14"/>
      <c r="B81" s="14"/>
      <c r="C81" s="80" t="s">
        <v>118</v>
      </c>
      <c r="D81" s="81">
        <f>D79-D80</f>
        <v>-10065200</v>
      </c>
    </row>
    <row r="82" spans="1:12" ht="16.5" thickBot="1" x14ac:dyDescent="0.3">
      <c r="C82" s="82" t="s">
        <v>114</v>
      </c>
      <c r="D82" s="83">
        <v>10065200</v>
      </c>
      <c r="L82" s="28"/>
    </row>
    <row r="84" spans="1:12" x14ac:dyDescent="0.25">
      <c r="A84" s="147" t="s">
        <v>119</v>
      </c>
    </row>
    <row r="85" spans="1:12" x14ac:dyDescent="0.25">
      <c r="A85" s="147" t="s">
        <v>120</v>
      </c>
    </row>
    <row r="86" spans="1:12" x14ac:dyDescent="0.25">
      <c r="A86" s="84"/>
    </row>
    <row r="87" spans="1:12" ht="16.5" thickBot="1" x14ac:dyDescent="0.3">
      <c r="A87" s="84" t="s">
        <v>121</v>
      </c>
    </row>
    <row r="88" spans="1:12" x14ac:dyDescent="0.25">
      <c r="A88" s="85" t="s">
        <v>122</v>
      </c>
      <c r="B88" s="86"/>
      <c r="C88" s="26"/>
      <c r="D88" s="87">
        <v>38678000</v>
      </c>
    </row>
    <row r="89" spans="1:12" x14ac:dyDescent="0.25">
      <c r="A89" s="88" t="s">
        <v>123</v>
      </c>
      <c r="B89" s="89"/>
      <c r="C89" s="90"/>
      <c r="D89" s="91">
        <v>2218800</v>
      </c>
    </row>
    <row r="90" spans="1:12" x14ac:dyDescent="0.25">
      <c r="A90" s="92" t="s">
        <v>124</v>
      </c>
      <c r="C90" s="93"/>
      <c r="D90" s="94">
        <v>243400</v>
      </c>
    </row>
    <row r="91" spans="1:12" ht="16.5" thickBot="1" x14ac:dyDescent="0.3">
      <c r="A91" s="95" t="s">
        <v>125</v>
      </c>
      <c r="B91" s="96"/>
      <c r="C91" s="97"/>
      <c r="D91" s="98">
        <v>597200</v>
      </c>
    </row>
    <row r="92" spans="1:12" x14ac:dyDescent="0.25">
      <c r="D92" s="28"/>
    </row>
    <row r="93" spans="1:12" ht="16.5" thickBot="1" x14ac:dyDescent="0.3">
      <c r="A93" s="84" t="s">
        <v>126</v>
      </c>
    </row>
    <row r="94" spans="1:12" x14ac:dyDescent="0.25">
      <c r="A94" s="85" t="s">
        <v>127</v>
      </c>
      <c r="B94" s="86"/>
      <c r="C94" s="86"/>
      <c r="D94" s="87">
        <v>41193600</v>
      </c>
    </row>
    <row r="95" spans="1:12" ht="16.5" thickBot="1" x14ac:dyDescent="0.3">
      <c r="A95" s="95" t="s">
        <v>128</v>
      </c>
      <c r="B95" s="96"/>
      <c r="C95" s="96"/>
      <c r="D95" s="98">
        <v>10609000</v>
      </c>
    </row>
    <row r="96" spans="1:12" x14ac:dyDescent="0.25">
      <c r="D96" s="28"/>
    </row>
    <row r="97" spans="1:3" x14ac:dyDescent="0.25">
      <c r="A97" s="63" t="s">
        <v>138</v>
      </c>
      <c r="B97" s="99"/>
      <c r="C97" s="100"/>
    </row>
    <row r="98" spans="1:3" x14ac:dyDescent="0.25">
      <c r="A98" s="63" t="s">
        <v>141</v>
      </c>
      <c r="B98" s="101"/>
      <c r="C98" s="99"/>
    </row>
    <row r="99" spans="1:3" x14ac:dyDescent="0.25">
      <c r="A99" s="63" t="s">
        <v>139</v>
      </c>
      <c r="B99" s="101"/>
      <c r="C99" s="99"/>
    </row>
    <row r="100" spans="1:3" x14ac:dyDescent="0.25">
      <c r="A100" s="63"/>
      <c r="B100" s="101"/>
      <c r="C100" s="99"/>
    </row>
    <row r="101" spans="1:3" x14ac:dyDescent="0.25">
      <c r="A101" s="63" t="s">
        <v>136</v>
      </c>
      <c r="B101" s="63"/>
      <c r="C101" s="63"/>
    </row>
    <row r="102" spans="1:3" x14ac:dyDescent="0.25">
      <c r="A102" s="63" t="s">
        <v>137</v>
      </c>
      <c r="B102" s="63"/>
      <c r="C102" s="102"/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Příjmy 2026</vt:lpstr>
      <vt:lpstr>Výdaje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 Těšany</dc:creator>
  <cp:lastModifiedBy>Obec Těšany</cp:lastModifiedBy>
  <cp:lastPrinted>2025-12-08T09:05:05Z</cp:lastPrinted>
  <dcterms:created xsi:type="dcterms:W3CDTF">2025-10-30T09:37:24Z</dcterms:created>
  <dcterms:modified xsi:type="dcterms:W3CDTF">2025-12-08T09:19:50Z</dcterms:modified>
</cp:coreProperties>
</file>